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75" windowWidth="12045" windowHeight="5625"/>
  </bookViews>
  <sheets>
    <sheet name="Indholdsfortegnelse" sheetId="4" r:id="rId1"/>
    <sheet name="Boks 1.1" sheetId="26" r:id="rId2"/>
    <sheet name="Figur 1.1" sheetId="5" r:id="rId3"/>
    <sheet name="Tabel 2.1.B" sheetId="6" r:id="rId4"/>
    <sheet name="Figur 2.1" sheetId="1" r:id="rId5"/>
    <sheet name="Tabel 2.2.B" sheetId="25" r:id="rId6"/>
    <sheet name="Figur 2.2" sheetId="2" r:id="rId7"/>
    <sheet name="Tabel 2.1" sheetId="3" r:id="rId8"/>
    <sheet name="Figur 2.3" sheetId="7" r:id="rId9"/>
    <sheet name="Figur 2.4" sheetId="8" r:id="rId10"/>
    <sheet name="Figur 2.5" sheetId="9" r:id="rId11"/>
    <sheet name="Figur 2.6" sheetId="10" r:id="rId12"/>
    <sheet name="Figur 2.7" sheetId="11" r:id="rId13"/>
    <sheet name="Figur 2.8" sheetId="12" r:id="rId14"/>
    <sheet name="Figur 2.1.B" sheetId="27" r:id="rId15"/>
    <sheet name="Figur 2.9" sheetId="14" r:id="rId16"/>
    <sheet name="Figur 2.10" sheetId="13" r:id="rId17"/>
    <sheet name="Figur 3.1" sheetId="15" r:id="rId18"/>
    <sheet name="Tabel 3.1" sheetId="23" r:id="rId19"/>
    <sheet name="Figur 3.2" sheetId="17" r:id="rId20"/>
    <sheet name="Figur 3.3" sheetId="18" r:id="rId21"/>
    <sheet name="Tabel 3.2" sheetId="22" r:id="rId22"/>
    <sheet name="Tabel 3.3" sheetId="20" r:id="rId23"/>
    <sheet name="Tabel 3.4 " sheetId="24" r:id="rId24"/>
  </sheets>
  <definedNames>
    <definedName name="OLE_LINK2" localSheetId="21">'Tabel 3.2'!#REF!</definedName>
  </definedNames>
  <calcPr calcId="162913"/>
</workbook>
</file>

<file path=xl/calcChain.xml><?xml version="1.0" encoding="utf-8"?>
<calcChain xmlns="http://schemas.openxmlformats.org/spreadsheetml/2006/main">
  <c r="L6" i="14" l="1"/>
  <c r="L7" i="14"/>
  <c r="L8" i="14"/>
  <c r="L9" i="14"/>
  <c r="L10" i="14"/>
  <c r="L5" i="14"/>
  <c r="B7" i="27" l="1"/>
  <c r="C7" i="27"/>
  <c r="D7" i="27"/>
  <c r="E7" i="27"/>
  <c r="F7" i="27"/>
  <c r="G7" i="27"/>
  <c r="H7" i="27"/>
  <c r="I7" i="27"/>
  <c r="C6" i="8" l="1"/>
  <c r="D6" i="8"/>
  <c r="E6" i="8"/>
  <c r="F6" i="8"/>
  <c r="G6" i="8"/>
  <c r="H6" i="8"/>
  <c r="I6" i="8"/>
  <c r="J6" i="8"/>
  <c r="B6" i="8"/>
  <c r="B10" i="20" l="1"/>
  <c r="C10" i="20"/>
  <c r="D10" i="20"/>
  <c r="E10" i="20"/>
  <c r="F10" i="20"/>
  <c r="G10" i="20"/>
  <c r="H10" i="20"/>
  <c r="I10" i="20"/>
  <c r="J10" i="20"/>
  <c r="J16" i="15"/>
  <c r="I16" i="15"/>
  <c r="H16" i="15"/>
  <c r="G16" i="15"/>
  <c r="F16" i="15"/>
  <c r="E16" i="15"/>
  <c r="D16" i="15"/>
  <c r="C16" i="15"/>
  <c r="B16"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7" i="8"/>
  <c r="I7" i="8"/>
  <c r="H7" i="8"/>
  <c r="G7" i="8"/>
  <c r="F7" i="8"/>
  <c r="E7" i="8"/>
  <c r="D7" i="8"/>
  <c r="C7" i="8"/>
  <c r="B7" i="8"/>
</calcChain>
</file>

<file path=xl/sharedStrings.xml><?xml version="1.0" encoding="utf-8"?>
<sst xmlns="http://schemas.openxmlformats.org/spreadsheetml/2006/main" count="388" uniqueCount="186">
  <si>
    <t>Figur 1.1: Dansk Erhvervslivs forskningslandskab i 2016</t>
  </si>
  <si>
    <t>Kapitel 1</t>
  </si>
  <si>
    <t xml:space="preserve">Oversigt over figurer til Erhvervslivets investeringer i forskning og udvikling i Danmark 2018 </t>
  </si>
  <si>
    <r>
      <rPr>
        <b/>
        <sz val="9.5"/>
        <color rgb="FF000000"/>
        <rFont val="Campton Book"/>
      </rPr>
      <t>Kilde</t>
    </r>
    <r>
      <rPr>
        <sz val="9.5"/>
        <color rgb="FF000000"/>
        <rFont val="Campton Book"/>
      </rPr>
      <t>: Egne beregninger på baggrund af data fra Danmarks Statistik og EU-kommissionen.</t>
    </r>
  </si>
  <si>
    <t>Nøgletal</t>
  </si>
  <si>
    <t>Estimat</t>
  </si>
  <si>
    <t>Varianskoefficient</t>
  </si>
  <si>
    <t>95 pct. konfidensinterval</t>
  </si>
  <si>
    <t>FoU-investeringer</t>
  </si>
  <si>
    <t>42,9 mia. kr.</t>
  </si>
  <si>
    <t>1,0 pct.</t>
  </si>
  <si>
    <t>± 0,9 mia. kr.</t>
  </si>
  <si>
    <t>FoU-årsværk</t>
  </si>
  <si>
    <t>38.855 årsværk</t>
  </si>
  <si>
    <t>1,3 pct</t>
  </si>
  <si>
    <r>
      <rPr>
        <sz val="7.5"/>
        <color rgb="FF000000"/>
        <rFont val="Calibri"/>
        <family val="2"/>
      </rPr>
      <t>±</t>
    </r>
    <r>
      <rPr>
        <sz val="7.5"/>
        <color rgb="FF000000"/>
        <rFont val="Arial"/>
        <family val="2"/>
      </rPr>
      <t xml:space="preserve"> 1010 årsværk</t>
    </r>
  </si>
  <si>
    <t>Kapitel 2</t>
  </si>
  <si>
    <t>2008</t>
  </si>
  <si>
    <t>2009</t>
  </si>
  <si>
    <t>2010</t>
  </si>
  <si>
    <t>2011</t>
  </si>
  <si>
    <t>2012</t>
  </si>
  <si>
    <t>2013</t>
  </si>
  <si>
    <t>2014</t>
  </si>
  <si>
    <t>2015</t>
  </si>
  <si>
    <t>2016</t>
  </si>
  <si>
    <t>Erhvervslivets FoU-investeringer, mia. kr (løbende priser)</t>
  </si>
  <si>
    <t>Erhvervslivet FoU-investeringer, mia. kr (løbende priser)</t>
  </si>
  <si>
    <t>Øvre 95%-intervalgrænse</t>
  </si>
  <si>
    <t>Nedre 95%-intervalgrænse</t>
  </si>
  <si>
    <t>Erhvervslivets FoU-investeringer, pct. af BNP</t>
  </si>
  <si>
    <t>Figur 2.1: Erhvervslivets investeringer i egen forskning og udvikling, mia. kr. (løbende priser) og andel af BNP, 2008 til 2016</t>
  </si>
  <si>
    <r>
      <rPr>
        <b/>
        <sz val="11"/>
        <color rgb="FF000000"/>
        <rFont val="Calibri"/>
        <family val="2"/>
      </rPr>
      <t>Kilde</t>
    </r>
    <r>
      <rPr>
        <sz val="11"/>
        <color rgb="FF000000"/>
        <rFont val="Calibri"/>
        <family val="2"/>
      </rPr>
      <t>: Danmarks Statistik</t>
    </r>
  </si>
  <si>
    <r>
      <rPr>
        <b/>
        <sz val="11"/>
        <color theme="1"/>
        <rFont val="Calibri"/>
        <family val="2"/>
        <scheme val="minor"/>
      </rPr>
      <t>Kilde</t>
    </r>
    <r>
      <rPr>
        <sz val="11"/>
        <color theme="1"/>
        <rFont val="Calibri"/>
        <family val="2"/>
        <scheme val="minor"/>
      </rPr>
      <t>: Egne beregninger på baggrund af tal fra Danmarks Statistik</t>
    </r>
  </si>
  <si>
    <t>Figur 2.2: Erhvervslivets investeringer i forskning og udvikling, mia. kr. (2016-priser), 2008 til 2016</t>
  </si>
  <si>
    <t>Erhvervslivets FoU-investeringer</t>
  </si>
  <si>
    <t>Enhed: Mia. kr, 2016-priser</t>
  </si>
  <si>
    <t>Finansiering og forsikring</t>
  </si>
  <si>
    <t>100 til 249 årsværk</t>
  </si>
  <si>
    <t>250 eller flere årsværk</t>
  </si>
  <si>
    <t>Under 100 årsværk</t>
  </si>
  <si>
    <t>Industri</t>
  </si>
  <si>
    <t>Information og kommunikation</t>
  </si>
  <si>
    <t>%-point</t>
  </si>
  <si>
    <t>mia. kroner</t>
  </si>
  <si>
    <t>Vækstbidrag fra de tre brancher</t>
  </si>
  <si>
    <t>Samlet vækst i FoU-investeringer</t>
  </si>
  <si>
    <t>Tabel 2.2: Vækstbidrag til de samlede FoU-investeringer fra udvalgte brancher og virksomhedsstørrelser, pct.-point og mia. kroner (løbende priser), 2014 til 2016</t>
  </si>
  <si>
    <t>Enhed: Kroner, løbende priser</t>
  </si>
  <si>
    <t>FoU-investeringer pr. virksomhed (h.a.)</t>
  </si>
  <si>
    <t>Virksomheder med FoU-investeringer</t>
  </si>
  <si>
    <t xml:space="preserve"> </t>
  </si>
  <si>
    <t>Antal virksomheder</t>
  </si>
  <si>
    <t>Figur 2.3: Virksomheder med FoU-investeringer, antal og gns. FoU-investeringer (mio. kr., løbende priser), 2009 til 2016</t>
  </si>
  <si>
    <r>
      <rPr>
        <b/>
        <sz val="11"/>
        <color theme="1"/>
        <rFont val="Calibri"/>
        <family val="2"/>
        <scheme val="minor"/>
      </rPr>
      <t>Kilde:</t>
    </r>
    <r>
      <rPr>
        <sz val="11"/>
        <color theme="1"/>
        <rFont val="Calibri"/>
        <family val="2"/>
        <scheme val="minor"/>
      </rPr>
      <t xml:space="preserve"> Egne beregninger på baggrund af data fra Danmarks Statistik.</t>
    </r>
  </si>
  <si>
    <r>
      <rPr>
        <b/>
        <sz val="11"/>
        <rFont val="Calibri"/>
        <family val="2"/>
      </rPr>
      <t>Kilde:</t>
    </r>
    <r>
      <rPr>
        <sz val="11"/>
        <rFont val="Calibri"/>
        <family val="2"/>
      </rPr>
      <t xml:space="preserve"> Egne beregninger på baggrund af data fra Danmarks Statistik</t>
    </r>
  </si>
  <si>
    <r>
      <t>Kilde:</t>
    </r>
    <r>
      <rPr>
        <sz val="11"/>
        <color theme="1"/>
        <rFont val="Calibri"/>
        <family val="2"/>
        <scheme val="minor"/>
      </rPr>
      <t xml:space="preserve"> Egne beregninger på baggrund af data fra Danmarks Statistik</t>
    </r>
  </si>
  <si>
    <t>Top 20 virksomheders andel af de samlede FoU-investeringer (%)</t>
  </si>
  <si>
    <t>Udgifter til egen FoU i alt, mia. kroner</t>
  </si>
  <si>
    <t>Top 20 virksomheders FoU-investeringer, mia. kroner</t>
  </si>
  <si>
    <t>Øvrige erhvervslivs FoU-investeringer, mia. kroner</t>
  </si>
  <si>
    <t>Figur 2.4: De 20 største virksomhedes FoU-investeringer, mia. kroner (løbende priser), 2008 til 2016</t>
  </si>
  <si>
    <t>Årsværk Forskere og specialister</t>
  </si>
  <si>
    <t>Årsværk teknikere og andet personale</t>
  </si>
  <si>
    <r>
      <rPr>
        <b/>
        <sz val="11"/>
        <color theme="1"/>
        <rFont val="Calibri"/>
        <family val="2"/>
        <scheme val="minor"/>
      </rPr>
      <t>Kilde:</t>
    </r>
    <r>
      <rPr>
        <sz val="11"/>
        <color theme="1"/>
        <rFont val="Calibri"/>
        <family val="2"/>
        <scheme val="minor"/>
      </rPr>
      <t xml:space="preserve"> Egne beregninger på baggrund af data fra Danmarks Statistik</t>
    </r>
  </si>
  <si>
    <t>Figur 2.5: FoU-personale fordelt på personalegrupper, årsværk (1.000) og pct., 2008 til 2016</t>
  </si>
  <si>
    <t>Fremstilling af farmaceutiske råvarer, medicinalvareindustri</t>
  </si>
  <si>
    <t>Erhvervsservice</t>
  </si>
  <si>
    <t>Fremstilling af motorer og motordele</t>
  </si>
  <si>
    <t>Øvrige brancher</t>
  </si>
  <si>
    <t>Enhed: Antal årsværk</t>
  </si>
  <si>
    <t>Figur 2.6: FoU-personale i udvalgte brancher, antal årsværk, 2008 til 2016</t>
  </si>
  <si>
    <t>Enhed: lønudgifter i mio. kroner</t>
  </si>
  <si>
    <t>Enhed: Lønudgift per FoU-årsværk (mio. kr.)</t>
  </si>
  <si>
    <r>
      <rPr>
        <b/>
        <sz val="11"/>
        <color theme="1"/>
        <rFont val="Calibri"/>
        <family val="2"/>
        <scheme val="minor"/>
      </rPr>
      <t>Kilde</t>
    </r>
    <r>
      <rPr>
        <sz val="11"/>
        <color theme="1"/>
        <rFont val="Calibri"/>
        <family val="2"/>
        <scheme val="minor"/>
      </rPr>
      <t>: Egne beregninger på baggrund af data fra Danmarks Statistik.</t>
    </r>
  </si>
  <si>
    <t>Figur 2.7: Lønudviklingen i udvalgte brancher, lønudgift per FoU-årsværk (løbende priser), 2008 til 2016</t>
  </si>
  <si>
    <t>Købte FoU-tjenester i Danmark i alt</t>
  </si>
  <si>
    <t>Købte FoU-tjenester i udlandet i alt</t>
  </si>
  <si>
    <t>Antal virksomheder der køber FoU (højre akse)</t>
  </si>
  <si>
    <t xml:space="preserve">Købte FoU-tjenester i alt </t>
  </si>
  <si>
    <t>Enhed: mio. kroner</t>
  </si>
  <si>
    <t>Figur 2.8: Erhvervslivets køb af FoU-tjenester i ind- og udland, mia. kr. (løbende priser) og antal virk-somheder, 2008 til 2016</t>
  </si>
  <si>
    <r>
      <rPr>
        <b/>
        <sz val="11"/>
        <color theme="1"/>
        <rFont val="Calibri"/>
        <family val="2"/>
        <scheme val="minor"/>
      </rPr>
      <t>Kilde</t>
    </r>
    <r>
      <rPr>
        <sz val="11"/>
        <color theme="1"/>
        <rFont val="Calibri"/>
        <family val="2"/>
        <scheme val="minor"/>
      </rPr>
      <t xml:space="preserve">: Egne beregninger på baggrund af data fra Danmarks Statistik. </t>
    </r>
  </si>
  <si>
    <t>Danmark</t>
  </si>
  <si>
    <t>Finland</t>
  </si>
  <si>
    <t>Tyskland</t>
  </si>
  <si>
    <t>Sverige</t>
  </si>
  <si>
    <t>Storbritanien</t>
  </si>
  <si>
    <t>USA</t>
  </si>
  <si>
    <t>Norge</t>
  </si>
  <si>
    <t>Schweiz</t>
  </si>
  <si>
    <t>..</t>
  </si>
  <si>
    <t>Holland</t>
  </si>
  <si>
    <t>Østrig</t>
  </si>
  <si>
    <t>Enhed: Pct. af BNP</t>
  </si>
  <si>
    <t>Figur 2.10: International sammenligning af private FoU-investeringer, pct. af BNP, 2008 til 2016</t>
  </si>
  <si>
    <r>
      <rPr>
        <b/>
        <sz val="11"/>
        <color theme="1"/>
        <rFont val="Calibri"/>
        <family val="2"/>
        <scheme val="minor"/>
      </rPr>
      <t xml:space="preserve">Kilde: </t>
    </r>
    <r>
      <rPr>
        <sz val="11"/>
        <color theme="1"/>
        <rFont val="Calibri"/>
        <family val="2"/>
        <scheme val="minor"/>
      </rPr>
      <t>Egne beregninger på baggrund af data fra OECD og Danmarks Statistik.</t>
    </r>
  </si>
  <si>
    <r>
      <rPr>
        <b/>
        <sz val="11"/>
        <color theme="1"/>
        <rFont val="Calibri"/>
        <family val="2"/>
        <scheme val="minor"/>
      </rPr>
      <t>Anm.:</t>
    </r>
    <r>
      <rPr>
        <sz val="11"/>
        <color theme="1"/>
        <rFont val="Calibri"/>
        <family val="2"/>
        <scheme val="minor"/>
      </rPr>
      <t xml:space="preserve"> Tallene for Schweiz er kun tilgængelige i 2008, 2012 og 2015. I 2016 er tallene for de resterende lande estimerede eller foreløbige, på nær for Storbritannien og Finland. Det skal bemærkes, at definitionen for USA adskiller sig fra de resterende, og at dette kan give anledning til variation i opgørelsen. Ligeledes bemærkes det, at der er databrud for Storbritannien, Holland, USA og Tyskland, i hhv. 2010, 2016, 2016 og 2012. Data for Danmark for 2008, 2015 og 2016 er baseret på Danmarks Statistiks opgørelse, og er foreløbige for 2016</t>
    </r>
  </si>
  <si>
    <t>Enhed: Mia. kroner</t>
  </si>
  <si>
    <t>Figur 2.9: Erhvervslivets køb af FoU-tjenester i udvalgte brancher, mia. kroner (løbende priser), 2008 til 2016</t>
  </si>
  <si>
    <t>Øvrige</t>
  </si>
  <si>
    <t>I alt</t>
  </si>
  <si>
    <t>Figur 3.1: Erhvervslivets investeringer i forskning og udvikling fordelt på brancher, pct., 2008 til 2016</t>
  </si>
  <si>
    <t>Enhed: Udgifter til egen FoU i mia. kr.</t>
  </si>
  <si>
    <t xml:space="preserve">I alt </t>
  </si>
  <si>
    <t>Enhed: Procent af FoU i alt</t>
  </si>
  <si>
    <r>
      <rPr>
        <b/>
        <sz val="11"/>
        <color theme="1"/>
        <rFont val="Calibri"/>
        <family val="2"/>
        <scheme val="minor"/>
      </rPr>
      <t>Kilde:</t>
    </r>
    <r>
      <rPr>
        <sz val="11"/>
        <color theme="1"/>
        <rFont val="Calibri"/>
        <family val="2"/>
        <scheme val="minor"/>
      </rPr>
      <t xml:space="preserve"> Danmarks Statistik, Forsk01.</t>
    </r>
  </si>
  <si>
    <t>Kapitel 3</t>
  </si>
  <si>
    <t>Enhed: FoU-årsværk</t>
  </si>
  <si>
    <t>Fremstilling af farmaceutiske råvarer</t>
  </si>
  <si>
    <t>Kemisk industri i øvrigt</t>
  </si>
  <si>
    <t>Fremstilling af måleinstrumenter, optisk og fotografisk udstyr</t>
  </si>
  <si>
    <t>Fremstilling af medicinsk og kirurgisk udstyr</t>
  </si>
  <si>
    <t>Enhed: FoU-investeringer, mia. kroner (løbende priser)</t>
  </si>
  <si>
    <t xml:space="preserve">Figur 3.2: Industriens FoU-investeringer fordelt på underbrancher, mia. kr. (løbende priser), 2008 til 2016 </t>
  </si>
  <si>
    <r>
      <rPr>
        <b/>
        <sz val="11"/>
        <color theme="1"/>
        <rFont val="Calibri"/>
        <family val="2"/>
        <scheme val="minor"/>
      </rPr>
      <t>Anm.:</t>
    </r>
    <r>
      <rPr>
        <sz val="11"/>
        <color theme="1"/>
        <rFont val="Calibri"/>
        <family val="2"/>
        <scheme val="minor"/>
      </rPr>
      <t xml:space="preserve"> Data for 2016 er foreløbige. </t>
    </r>
  </si>
  <si>
    <r>
      <rPr>
        <b/>
        <sz val="11"/>
        <color theme="1"/>
        <rFont val="Calibri"/>
        <family val="2"/>
        <scheme val="minor"/>
      </rPr>
      <t>Kilde:</t>
    </r>
    <r>
      <rPr>
        <sz val="11"/>
        <color theme="1"/>
        <rFont val="Calibri"/>
        <family val="2"/>
        <scheme val="minor"/>
      </rPr>
      <t xml:space="preserve"> Danmarks Statistik</t>
    </r>
  </si>
  <si>
    <t>1.000 eller flere årsværk</t>
  </si>
  <si>
    <t>50 til 249 årsværk</t>
  </si>
  <si>
    <t>Enhed: FoU-investeringer, mia. kroner</t>
  </si>
  <si>
    <t>Enhed: Procent af samlede FoU-investeringer</t>
  </si>
  <si>
    <t>Figur 3.3: Erhvervslivets investeringer i forskning og udvikling fordelt på virksomhedsstørrelse, pct., 2008 til 2016</t>
  </si>
  <si>
    <r>
      <rPr>
        <b/>
        <sz val="11"/>
        <color theme="1"/>
        <rFont val="Calibri"/>
        <family val="2"/>
        <scheme val="minor"/>
      </rPr>
      <t>Anm.:</t>
    </r>
    <r>
      <rPr>
        <sz val="11"/>
        <color theme="1"/>
        <rFont val="Calibri"/>
        <family val="2"/>
        <scheme val="minor"/>
      </rPr>
      <t xml:space="preserve"> Data for 2016 er foreløbige</t>
    </r>
  </si>
  <si>
    <t>250 til 999 årsværk</t>
  </si>
  <si>
    <t>Under 50 årsværk</t>
  </si>
  <si>
    <t>Tabel 3.3: Erhvervslivets investeringer i forskning og udvikling fordelt på regioner, pct., 2008 til 2016</t>
  </si>
  <si>
    <t>Region Nordjylland</t>
  </si>
  <si>
    <t>Region Midtjylland</t>
  </si>
  <si>
    <t>Region Syddanmark</t>
  </si>
  <si>
    <t>Region Hovedstaden</t>
  </si>
  <si>
    <t>Region Sjælland</t>
  </si>
  <si>
    <t>Enhed: FoU-investeringer, kroner</t>
  </si>
  <si>
    <r>
      <rPr>
        <b/>
        <sz val="11"/>
        <color theme="1"/>
        <rFont val="Calibri"/>
        <family val="2"/>
        <scheme val="minor"/>
      </rPr>
      <t>Kilde:</t>
    </r>
    <r>
      <rPr>
        <sz val="11"/>
        <color theme="1"/>
        <rFont val="Calibri"/>
        <family val="2"/>
        <scheme val="minor"/>
      </rPr>
      <t xml:space="preserve"> Danmarks Statistik.</t>
    </r>
  </si>
  <si>
    <t>Enhed: procent af samlede FoU-investeringer</t>
  </si>
  <si>
    <t>1000 (+)</t>
  </si>
  <si>
    <t>250-999</t>
  </si>
  <si>
    <t>50-249</t>
  </si>
  <si>
    <t>under 50 årsværk</t>
  </si>
  <si>
    <t>1000 eller flere årsværk</t>
  </si>
  <si>
    <t xml:space="preserve">250 til 999 årsværk </t>
  </si>
  <si>
    <t>Enhed: Samlede årsværk</t>
  </si>
  <si>
    <t>Enhed: FoU-intensitet, FoU-årsværk som andel af samlede årsværk</t>
  </si>
  <si>
    <r>
      <rPr>
        <b/>
        <sz val="11"/>
        <color theme="1"/>
        <rFont val="Calibri"/>
        <family val="2"/>
        <scheme val="minor"/>
      </rPr>
      <t>Anm.:</t>
    </r>
    <r>
      <rPr>
        <sz val="11"/>
        <color theme="1"/>
        <rFont val="Calibri"/>
        <family val="2"/>
        <scheme val="minor"/>
      </rPr>
      <t xml:space="preserve"> 2016 er foreløbige, anslåede tal</t>
    </r>
  </si>
  <si>
    <t xml:space="preserve">Samlet antal årsværk </t>
  </si>
  <si>
    <t xml:space="preserve">Tabel 3.1: FoU-intensitet i erhvervslivet fordelt på brancher, FoU-årsværk som andel af samlede årsværk, procent, 2008 til 2016 </t>
  </si>
  <si>
    <t xml:space="preserve">Anm.: 2016 er foreløbige, anslåede tal </t>
  </si>
  <si>
    <t>Kilde: Danmarks Statistik</t>
  </si>
  <si>
    <t xml:space="preserve">Tabel 3.4: FoU-intensitet i erhvervslivet fordelt på regioner, FoU-årsværk som andel af samlede års-værk, procent, 2008 til 2016 </t>
  </si>
  <si>
    <t xml:space="preserve">Tabel 3.4 : FoU-intensitet i erhvervslivet fordelt på regioner, FoU-årsværk som andel af samlede års-værk, procent, 2008 til 2016 </t>
  </si>
  <si>
    <t xml:space="preserve">Tabel 3.2: FoU-intensitet i erhvervslivet fordelt på virksomhedsstørrelse, FoU-årsværk som andel af samlede årsværk, procent, 2008 til 2016 </t>
  </si>
  <si>
    <t>Foreløbige tal (mia. kr.)</t>
  </si>
  <si>
    <t>Endelige tal (mia. kr.)</t>
  </si>
  <si>
    <t>Forskere og specialisters andel af årsværk (højre akse)</t>
  </si>
  <si>
    <t>Grundforskning</t>
  </si>
  <si>
    <t>Anvendt forskning</t>
  </si>
  <si>
    <t>Tabel 2.2.B: Foreløbige og endelige tal i FUI-statistikken, mia. kr., 2014 til 2016</t>
  </si>
  <si>
    <r>
      <rPr>
        <b/>
        <sz val="11"/>
        <color theme="1"/>
        <rFont val="Calibri"/>
        <family val="2"/>
        <scheme val="minor"/>
      </rPr>
      <t>Kilde:</t>
    </r>
    <r>
      <rPr>
        <sz val="11"/>
        <color theme="1"/>
        <rFont val="Calibri"/>
        <family val="2"/>
        <scheme val="minor"/>
      </rPr>
      <t xml:space="preserve"> Danmarks statistik, Innovation og forskning 2016 og 2017 samt FORSK01</t>
    </r>
  </si>
  <si>
    <t>Figur 2.1.B: Erhvervslivets samlede udgifter til forskning og udvikling, mia. kr (løbende priser) og pct. af BNP, 2008 til 2015</t>
  </si>
  <si>
    <t>BNP, mia. kr.</t>
  </si>
  <si>
    <t>Erhvervslivets samlede udgifter til forskning og udvikling, mia. kr.</t>
  </si>
  <si>
    <t>Købte FoU-tjenester i udlandet i alt, mia. kr.</t>
  </si>
  <si>
    <t>FoU-investeringer i Danmark, mia. kr.</t>
  </si>
  <si>
    <t>Udgifter til FoU i andel af BNP, %</t>
  </si>
  <si>
    <r>
      <rPr>
        <b/>
        <sz val="11"/>
        <color theme="1"/>
        <rFont val="Calibri"/>
        <family val="2"/>
        <scheme val="minor"/>
      </rPr>
      <t>Anm.:</t>
    </r>
    <r>
      <rPr>
        <sz val="11"/>
        <color theme="1"/>
        <rFont val="Calibri"/>
        <family val="2"/>
        <scheme val="minor"/>
      </rPr>
      <t xml:space="preserve"> Udgiften til køb af FoU-tjenester i udlandet er baseret på foreløbige tal. 2015 er det seneste år, hvor erhvervslivets køb af FoU-tjeneste er opgjort på køb i ind- og udland. I 2015 er erhvervsli-vets køb af FoU-tjenester i ind- og udland opgjort på baggrund af data for virksomhedernes udenrigshandel. Indtil 2015 angav virksomhedernes deres køb af FoU-tjenester i ind- og udland i FUI-statistikken.</t>
    </r>
  </si>
  <si>
    <r>
      <rPr>
        <b/>
        <sz val="11"/>
        <color theme="1"/>
        <rFont val="Calibri"/>
        <family val="2"/>
        <scheme val="minor"/>
      </rPr>
      <t>Kilde:</t>
    </r>
    <r>
      <rPr>
        <sz val="11"/>
        <color theme="1"/>
        <rFont val="Calibri"/>
        <family val="2"/>
        <scheme val="minor"/>
      </rPr>
      <t xml:space="preserve"> Danmarks Statistik - FUI-statistikken 2015</t>
    </r>
  </si>
  <si>
    <t>Boks 1.1: Definition af forskning og udvikling, andel af forskning anvendt på typer af forskning i 2015</t>
  </si>
  <si>
    <t>Boks 1.1: Definition af forskning og udvikling, andel af forskning anvendt på typer af forskning i 2009, 2011, 2013 og 2015</t>
  </si>
  <si>
    <t>Tabel 2.1.B: Statistisk usikkerhed i FUI-statistikken, mia. kr. og pct, 2016</t>
  </si>
  <si>
    <t>Tabel 2.1.B: Statistisk usikkerhed i FUI-statistikken 2016</t>
  </si>
  <si>
    <t>Eksperimentelt udviklingsarbejde</t>
  </si>
  <si>
    <r>
      <rPr>
        <b/>
        <sz val="11"/>
        <color rgb="FF000000"/>
        <rFont val="Calibri"/>
        <family val="2"/>
      </rPr>
      <t>Anm.</t>
    </r>
    <r>
      <rPr>
        <sz val="11"/>
        <color theme="1"/>
        <rFont val="Calibri"/>
        <family val="2"/>
        <scheme val="minor"/>
      </rPr>
      <t xml:space="preserve">: Fordelingen af FoU-investeringerne på landsdele er beregnet på baggrund af foreløbige tal fra Danmarks Statistiks FUI-statistik. Virksomhedernes geografiske placering er baseret på hoved-sædets beliggenhed. Dette medfører en tendens til, at Region Hovedstadens andel af de samlede FoU-investeringer overvurderes. Det er ikke tilladt, at identificere navnene på de 20 mest FoU-aktive virksomheder i FUI-statistikken. De 20 mest FoU-aktive virksomheder er derfor identificeret på baggrund EU-Kommissionens EU Industrial R&amp;D Investment Score-board 2016/2017, der opgør de 1.000 mest FoU-aktive virksomheder i EU. Scoreboardet medtager ikke udenlandsk ejet virksomheder og er opgjort på baggrund af virksomhedernes samlede FoU-investeringer i ind- og udland. Der vil derfor være mindre uoverensstemmelser mellem de 20 mest FoU-aktive virksomheder i FUI-statistikken og EU’s scoreboard. </t>
    </r>
  </si>
  <si>
    <t>Figur 2.1: Erhvervslivets investeringer i egen forskning og udvikling, mia. kr. (løbende priser) og pct. af BNP, 2008 til 2016</t>
  </si>
  <si>
    <r>
      <t xml:space="preserve">Anm.: </t>
    </r>
    <r>
      <rPr>
        <sz val="11"/>
        <color theme="1"/>
        <rFont val="Calibri"/>
        <family val="2"/>
        <scheme val="minor"/>
      </rPr>
      <t>2016 er foreløbige tal. FoU-investeringerne er omregnet fra løbende priser til 2016-priser vha. BVT-deflatoren opgjort på 19-standardgrupperingen. BVT-deflatoren er beregnet på baggrund af bruttoværditilvæksten for 19-standardgrupperingen, jf. NABP19, Danmarks Statistik. 95-pct.-konfidensintervaller er markeret for hvert år</t>
    </r>
  </si>
  <si>
    <r>
      <rPr>
        <b/>
        <sz val="11"/>
        <color theme="1"/>
        <rFont val="Calibri"/>
        <family val="2"/>
        <scheme val="minor"/>
      </rPr>
      <t>Anm.:</t>
    </r>
    <r>
      <rPr>
        <sz val="11"/>
        <color theme="1"/>
        <rFont val="Calibri"/>
        <family val="2"/>
        <scheme val="minor"/>
      </rPr>
      <t xml:space="preserve"> 2016 er foreløbige tal. Antallet af virksomheder med FoU-investeringer i 2008 er behæftet med ekstra usikkerhed, hvorfor 2008 er udeladt. </t>
    </r>
  </si>
  <si>
    <r>
      <rPr>
        <b/>
        <sz val="11"/>
        <color theme="1"/>
        <rFont val="Calibri"/>
        <family val="2"/>
        <scheme val="minor"/>
      </rPr>
      <t>Anm.:</t>
    </r>
    <r>
      <rPr>
        <sz val="11"/>
        <color theme="1"/>
        <rFont val="Calibri"/>
        <family val="2"/>
        <scheme val="minor"/>
      </rPr>
      <t xml:space="preserve"> 2016 er foreløbige tal</t>
    </r>
  </si>
  <si>
    <r>
      <rPr>
        <b/>
        <sz val="11"/>
        <rFont val="Calibri"/>
        <family val="2"/>
      </rPr>
      <t>Anm.:</t>
    </r>
    <r>
      <rPr>
        <sz val="11"/>
        <rFont val="Calibri"/>
        <family val="2"/>
      </rPr>
      <t xml:space="preserve"> 2016 er foreløbige tal</t>
    </r>
  </si>
  <si>
    <r>
      <rPr>
        <b/>
        <sz val="11"/>
        <color theme="1"/>
        <rFont val="Calibri"/>
        <family val="2"/>
        <scheme val="minor"/>
      </rPr>
      <t>Anm.</t>
    </r>
    <r>
      <rPr>
        <sz val="11"/>
        <color theme="1"/>
        <rFont val="Calibri"/>
        <family val="2"/>
        <scheme val="minor"/>
      </rPr>
      <t>: 2016 er foreløbige tal. 95-pct.-konfidensintervaller er markeret for hvert år. Andel af BNP er afrundet til nærmeste decimal</t>
    </r>
  </si>
  <si>
    <r>
      <t xml:space="preserve">Anm.: </t>
    </r>
    <r>
      <rPr>
        <sz val="11"/>
        <color rgb="FF000000"/>
        <rFont val="Calibri"/>
        <family val="2"/>
      </rPr>
      <t>2016 er foreløbige tal</t>
    </r>
  </si>
  <si>
    <r>
      <rPr>
        <b/>
        <sz val="11"/>
        <color theme="1"/>
        <rFont val="Calibri"/>
        <family val="2"/>
        <scheme val="minor"/>
      </rPr>
      <t xml:space="preserve"> Anm.</t>
    </r>
    <r>
      <rPr>
        <sz val="11"/>
        <color theme="1"/>
        <rFont val="Calibri"/>
        <family val="2"/>
        <scheme val="minor"/>
      </rPr>
      <t>: 2016 er foreløbige tal.  Branchegrupper dækker i denne sammenhæng over FUI-statistikkens ni hovedbrancher (Bygge og anlæg, Handel, Industri, Transport, Hotel og restauration, Information og kommunikation, Finansiering og forsikring, Erhvervsservice og Øvrige brancher) og hoved-grupper inden for hovedbranchen Industri.</t>
    </r>
  </si>
  <si>
    <r>
      <rPr>
        <b/>
        <sz val="11"/>
        <color theme="1"/>
        <rFont val="Calibri"/>
        <family val="2"/>
        <scheme val="minor"/>
      </rPr>
      <t>Anm.</t>
    </r>
    <r>
      <rPr>
        <sz val="11"/>
        <color theme="1"/>
        <rFont val="Calibri"/>
        <family val="2"/>
        <scheme val="minor"/>
      </rPr>
      <t>: 2016 er foreløbige tal. Branchegrupper dækker i denne sammenhæng over FUI-statistikkens ni hovedbrancher (Bygge og anlæg, Handel, Industri, Transport, Hotel og restauration, Information og kom-munikation, Finansiering og forsikring, Erhvervsservice og Øvrige brancher) og hovedgrupper inden for hovedbranchen Industri.</t>
    </r>
  </si>
  <si>
    <t>Figur 2.8: Erhvervslivets køb af FoU-tjenester i ind- og udland, mia. kr. (løbende priser) og antal virksomheder, 2008 til 2016</t>
  </si>
  <si>
    <r>
      <rPr>
        <b/>
        <sz val="11"/>
        <color theme="1"/>
        <rFont val="Calibri"/>
        <family val="2"/>
        <scheme val="minor"/>
      </rPr>
      <t>Anm.</t>
    </r>
    <r>
      <rPr>
        <sz val="11"/>
        <color theme="1"/>
        <rFont val="Calibri"/>
        <family val="2"/>
        <scheme val="minor"/>
      </rPr>
      <t>: 2015 og 2016 er foreløbige tal. Der er ikke data for opdeling af købte FoU-tjenester på ind- og udland for 2016. I 2015 er erhvervslivets køb af FoU-tjeneste i ind- og udland opgjort på baggrund af data for virksomhedernes udenrigshandel. Før 2015 har virksomhederne angivet deres køb af FoU-tjenester i FUI-statistikken. Antallet af virksomheder, der har købt FoU-tjenester i 2008 er behæftet med usikkerhed, hvorfor 2008 er udeladt.</t>
    </r>
  </si>
  <si>
    <r>
      <rPr>
        <b/>
        <sz val="11"/>
        <color theme="1"/>
        <rFont val="Calibri"/>
        <family val="2"/>
        <scheme val="minor"/>
      </rPr>
      <t>Anm.:</t>
    </r>
    <r>
      <rPr>
        <sz val="11"/>
        <color theme="1"/>
        <rFont val="Calibri"/>
        <family val="2"/>
        <scheme val="minor"/>
      </rPr>
      <t xml:space="preserve">  2016 er foreløbige tal. Branchegrupper dækker i denne sammenhæng over FUI-statistikkens ni hovedbrancher (Bygge og anlæg, Handel, Industri, Transport, Hotel og restauration, Infor-mation og kommunikation, Finansiering og forsikring, Erhvervsservice og Øvrige brancher) og hovedgrupper inden for hovedbranchen Industri.</t>
    </r>
  </si>
  <si>
    <r>
      <rPr>
        <b/>
        <sz val="11"/>
        <color theme="1"/>
        <rFont val="Calibri"/>
        <family val="2"/>
        <scheme val="minor"/>
      </rPr>
      <t>Anm.:</t>
    </r>
    <r>
      <rPr>
        <sz val="11"/>
        <color theme="1"/>
        <rFont val="Calibri"/>
        <family val="2"/>
        <scheme val="minor"/>
      </rPr>
      <t xml:space="preserve"> 2016 er foreløbige anslåede tal. Øvrige brancher omfatter Handel, Transport, Hotel og restauration samt Bygge og anlæg.</t>
    </r>
  </si>
  <si>
    <r>
      <rPr>
        <b/>
        <sz val="11"/>
        <color theme="1"/>
        <rFont val="Calibri"/>
        <family val="2"/>
        <scheme val="minor"/>
      </rPr>
      <t>Anm.:</t>
    </r>
    <r>
      <rPr>
        <sz val="11"/>
        <color theme="1"/>
        <rFont val="Calibri"/>
        <family val="2"/>
        <scheme val="minor"/>
      </rPr>
      <t xml:space="preserve"> 2016 er foreløbige tal.</t>
    </r>
  </si>
  <si>
    <t>Tabel 2.1: Tabel 2.2: Vækstbidrag til de samlede FoU-investeringer fra udvalgte brancher og virksomhedsstørrelser, pct.-point og mia. kroner (løbende priser), 2014 til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</si>
</sst>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_(* #,##0.00_);_(* \(#,##0.00\);_(* &quot;-&quot;??_);_(@_)"/>
    <numFmt numFmtId="165" formatCode="0.0"/>
    <numFmt numFmtId="166" formatCode="_(* #,##0.0_);_(* \(#,##0.0\);_(* &quot;-&quot;??_);_(@_)"/>
    <numFmt numFmtId="167" formatCode="_(* #,##0_);_(* \(#,##0\);_(* &quot;-&quot;??_);_(@_)"/>
    <numFmt numFmtId="168" formatCode="0.0%"/>
    <numFmt numFmtId="169" formatCode="_ * #,##0.0_ ;_ * \-#,##0.0_ ;_ * &quot;-&quot;?_ ;_ @_ "/>
    <numFmt numFmtId="170" formatCode="#,##0.0"/>
    <numFmt numFmtId="171" formatCode="_ * #,##0_ ;_ * \-#,##0_ ;_ * &quot;-&quot;??_ ;_ @_ "/>
    <numFmt numFmtId="172" formatCode="_ * #,##0.0_ ;_ * \-#,##0.0_ ;_ * &quot;-&quot;??_ ;_ @_ "/>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rgb="FF0066AA"/>
      <name val="Calibri"/>
      <family val="2"/>
      <scheme val="minor"/>
    </font>
    <font>
      <sz val="10"/>
      <color theme="1"/>
      <name val="Arial"/>
      <family val="2"/>
    </font>
    <font>
      <sz val="10"/>
      <color theme="0"/>
      <name val="Arial"/>
      <family val="2"/>
    </font>
    <font>
      <sz val="10"/>
      <color rgb="FFFF0000"/>
      <name val="Arial"/>
      <family val="2"/>
    </font>
    <font>
      <b/>
      <sz val="10"/>
      <color rgb="FFFA7D00"/>
      <name val="Arial"/>
      <family val="2"/>
    </font>
    <font>
      <u/>
      <sz val="10"/>
      <color rgb="FF004488"/>
      <name val="Arial"/>
      <family val="2"/>
    </font>
    <font>
      <u/>
      <sz val="11"/>
      <color rgb="FF004488"/>
      <name val="Calibri"/>
      <family val="2"/>
      <scheme val="minor"/>
    </font>
    <font>
      <i/>
      <sz val="10"/>
      <color rgb="FF7F7F7F"/>
      <name val="Arial"/>
      <family val="2"/>
    </font>
    <font>
      <sz val="10"/>
      <color rgb="FF006100"/>
      <name val="Arial"/>
      <family val="2"/>
    </font>
    <font>
      <sz val="10"/>
      <color rgb="FF3F3F76"/>
      <name val="Arial"/>
      <family val="2"/>
    </font>
    <font>
      <sz val="10"/>
      <name val="Arial"/>
      <family val="2"/>
    </font>
    <font>
      <sz val="11"/>
      <name val="Calibri"/>
      <family val="2"/>
    </font>
    <font>
      <b/>
      <sz val="10"/>
      <color theme="0"/>
      <name val="Arial"/>
      <family val="2"/>
    </font>
    <font>
      <u/>
      <sz val="10"/>
      <color rgb="FF0066AA"/>
      <name val="Arial"/>
      <family val="2"/>
    </font>
    <font>
      <u/>
      <sz val="10"/>
      <color indexed="30"/>
      <name val="Arial"/>
      <family val="2"/>
    </font>
    <font>
      <sz val="10"/>
      <color rgb="FF9C6500"/>
      <name val="Arial"/>
      <family val="2"/>
    </font>
    <font>
      <sz val="11"/>
      <name val="Arial"/>
      <family val="2"/>
    </font>
    <font>
      <b/>
      <sz val="10"/>
      <color rgb="FF3F3F3F"/>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b/>
      <sz val="10"/>
      <color theme="1"/>
      <name val="Arial"/>
      <family val="2"/>
    </font>
    <font>
      <sz val="10"/>
      <color rgb="FF9C0006"/>
      <name val="Arial"/>
      <family val="2"/>
    </font>
    <font>
      <b/>
      <sz val="11"/>
      <color rgb="FF000000"/>
      <name val="Calibri"/>
      <family val="2"/>
    </font>
    <font>
      <sz val="18"/>
      <color rgb="FF000000"/>
      <name val="Calibri"/>
      <family val="2"/>
    </font>
    <font>
      <sz val="9.5"/>
      <color rgb="FF000000"/>
      <name val="Campton Book"/>
    </font>
    <font>
      <b/>
      <sz val="9.5"/>
      <color rgb="FF000000"/>
      <name val="Campton Book"/>
    </font>
    <font>
      <sz val="8"/>
      <color rgb="FF595959"/>
      <name val="Campton Book"/>
    </font>
    <font>
      <b/>
      <sz val="7.5"/>
      <color rgb="FF000000"/>
      <name val="Arial"/>
      <family val="2"/>
    </font>
    <font>
      <sz val="7.5"/>
      <color rgb="FF000000"/>
      <name val="Arial"/>
      <family val="2"/>
    </font>
    <font>
      <sz val="7.5"/>
      <color rgb="FF000000"/>
      <name val="Calibri"/>
      <family val="2"/>
    </font>
    <font>
      <i/>
      <sz val="11"/>
      <color rgb="FF000000"/>
      <name val="Calibri"/>
      <family val="2"/>
    </font>
    <font>
      <b/>
      <sz val="11"/>
      <name val="Calibri"/>
      <family val="2"/>
    </font>
    <font>
      <sz val="11"/>
      <color rgb="FFFF0000"/>
      <name val="Calibri"/>
      <family val="2"/>
    </font>
    <font>
      <sz val="11"/>
      <color rgb="FF1D3234"/>
      <name val="Arial"/>
      <family val="2"/>
    </font>
    <font>
      <b/>
      <sz val="11"/>
      <color theme="1"/>
      <name val="Calibri"/>
      <family val="2"/>
    </font>
    <font>
      <sz val="9.5"/>
      <color theme="1"/>
      <name val="Campton Book"/>
    </font>
    <font>
      <sz val="11"/>
      <color theme="1"/>
      <name val="Calibri"/>
      <family val="2"/>
    </font>
    <font>
      <sz val="7"/>
      <color rgb="FF000000"/>
      <name val="Arial"/>
      <family val="2"/>
    </font>
    <font>
      <b/>
      <sz val="11"/>
      <color theme="0"/>
      <name val="Calibri"/>
      <family val="2"/>
      <scheme val="minor"/>
    </font>
    <font>
      <sz val="11"/>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
      <patternFill patternType="solid">
        <fgColor theme="0"/>
        <bgColor theme="4" tint="0.79998168889431442"/>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rgb="FFDADADA"/>
      </top>
      <bottom/>
      <diagonal/>
    </border>
    <border>
      <left/>
      <right/>
      <top style="medium">
        <color rgb="FFDADADA"/>
      </top>
      <bottom style="medium">
        <color rgb="FFDADADA"/>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31">
    <xf numFmtId="0" fontId="0" fillId="0" borderId="0"/>
    <xf numFmtId="9" fontId="1" fillId="0" borderId="0" applyFont="0" applyFill="0" applyBorder="0" applyAlignment="0" applyProtection="0"/>
    <xf numFmtId="0" fontId="3" fillId="0" borderId="0" applyNumberFormat="0" applyBorder="0" applyAlignment="0"/>
    <xf numFmtId="0" fontId="4" fillId="0" borderId="0" applyNumberFormat="0" applyFill="0" applyBorder="0" applyAlignment="0" applyProtection="0"/>
    <xf numFmtId="0" fontId="5"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7" fillId="0" borderId="0" applyNumberFormat="0" applyFill="0" applyBorder="0" applyAlignment="0" applyProtection="0"/>
    <xf numFmtId="0" fontId="5"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4"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5" borderId="4" applyNumberFormat="0" applyAlignment="0" applyProtection="0"/>
    <xf numFmtId="43" fontId="3" fillId="0" borderId="0" applyFont="0" applyFill="0" applyBorder="0" applyAlignment="0" applyProtection="0"/>
    <xf numFmtId="43" fontId="1" fillId="0" borderId="0" applyFont="0" applyFill="0" applyBorder="0" applyAlignment="0" applyProtection="0"/>
    <xf numFmtId="164" fontId="14" fillId="0" borderId="0" applyFont="0" applyFill="0" applyBorder="0" applyAlignment="0" applyProtection="0"/>
    <xf numFmtId="164" fontId="15" fillId="0" borderId="0" applyFont="0" applyFill="0" applyBorder="0" applyAlignment="0" applyProtection="0"/>
    <xf numFmtId="43" fontId="1" fillId="0" borderId="0" applyFont="0" applyFill="0" applyBorder="0" applyAlignment="0" applyProtection="0"/>
    <xf numFmtId="164"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 fillId="7" borderId="7" applyNumberFormat="0" applyAlignment="0" applyProtection="0"/>
    <xf numFmtId="0" fontId="17"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19" fillId="4" borderId="0" applyNumberFormat="0" applyBorder="0" applyAlignment="0" applyProtection="0"/>
    <xf numFmtId="0" fontId="15" fillId="0" borderId="0"/>
    <xf numFmtId="0" fontId="1" fillId="0" borderId="0"/>
    <xf numFmtId="0" fontId="14" fillId="0" borderId="0"/>
    <xf numFmtId="0" fontId="1" fillId="0" borderId="0"/>
    <xf numFmtId="0" fontId="1" fillId="0" borderId="0"/>
    <xf numFmtId="0" fontId="14" fillId="0" borderId="0"/>
    <xf numFmtId="0" fontId="5" fillId="0" borderId="0"/>
    <xf numFmtId="0" fontId="1" fillId="0" borderId="0"/>
    <xf numFmtId="0" fontId="1" fillId="0" borderId="0"/>
    <xf numFmtId="0" fontId="5" fillId="0" borderId="0"/>
    <xf numFmtId="0" fontId="14" fillId="0" borderId="0"/>
    <xf numFmtId="0" fontId="15" fillId="0" borderId="0"/>
    <xf numFmtId="0" fontId="15" fillId="0" borderId="0"/>
    <xf numFmtId="0" fontId="20" fillId="0" borderId="0"/>
    <xf numFmtId="0" fontId="15" fillId="0" borderId="0"/>
    <xf numFmtId="0" fontId="14" fillId="0" borderId="0"/>
    <xf numFmtId="0" fontId="1" fillId="0" borderId="0"/>
    <xf numFmtId="0" fontId="21" fillId="6" borderId="5" applyNumberFormat="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5" fillId="0" borderId="6" applyNumberFormat="0" applyFill="0" applyAlignment="0" applyProtection="0"/>
    <xf numFmtId="0" fontId="26" fillId="0" borderId="9" applyNumberFormat="0" applyFill="0" applyAlignment="0" applyProtection="0"/>
    <xf numFmtId="0" fontId="27" fillId="3" borderId="0" applyNumberFormat="0" applyBorder="0" applyAlignment="0" applyProtection="0"/>
    <xf numFmtId="9" fontId="3" fillId="0" borderId="0" applyFont="0" applyFill="0" applyBorder="0" applyAlignment="0" applyProtection="0"/>
    <xf numFmtId="43" fontId="1" fillId="0" borderId="0" applyFont="0" applyFill="0" applyBorder="0" applyAlignment="0" applyProtection="0"/>
  </cellStyleXfs>
  <cellXfs count="291">
    <xf numFmtId="0" fontId="0" fillId="0" borderId="0" xfId="0"/>
    <xf numFmtId="0" fontId="28" fillId="33" borderId="0" xfId="2" applyFont="1" applyFill="1" applyProtection="1"/>
    <xf numFmtId="0" fontId="3" fillId="33" borderId="0" xfId="2" applyFill="1" applyProtection="1"/>
    <xf numFmtId="0" fontId="29" fillId="33" borderId="0" xfId="2" applyFont="1" applyFill="1" applyProtection="1"/>
    <xf numFmtId="0" fontId="30" fillId="33" borderId="0" xfId="2" applyFont="1" applyFill="1" applyProtection="1"/>
    <xf numFmtId="0" fontId="32" fillId="33" borderId="0" xfId="2" applyFont="1" applyFill="1" applyAlignment="1" applyProtection="1">
      <alignment horizontal="left" vertical="center" indent="4"/>
    </xf>
    <xf numFmtId="0" fontId="4" fillId="0" borderId="0" xfId="3" quotePrefix="1"/>
    <xf numFmtId="165" fontId="37" fillId="33" borderId="0" xfId="0" applyNumberFormat="1" applyFont="1" applyFill="1" applyBorder="1" applyProtection="1"/>
    <xf numFmtId="0" fontId="0" fillId="33" borderId="0" xfId="0" applyFill="1" applyProtection="1"/>
    <xf numFmtId="0" fontId="36" fillId="33" borderId="0" xfId="0" applyFont="1" applyFill="1" applyProtection="1"/>
    <xf numFmtId="165" fontId="0" fillId="33" borderId="0" xfId="0" applyNumberFormat="1" applyFill="1" applyProtection="1"/>
    <xf numFmtId="0" fontId="0" fillId="33" borderId="13" xfId="0" applyFill="1" applyBorder="1" applyProtection="1"/>
    <xf numFmtId="0" fontId="37" fillId="33" borderId="22" xfId="0" applyFont="1" applyFill="1" applyBorder="1" applyAlignment="1" applyProtection="1">
      <alignment horizontal="left"/>
    </xf>
    <xf numFmtId="0" fontId="28" fillId="33" borderId="22" xfId="0" applyFont="1" applyFill="1" applyBorder="1" applyAlignment="1" applyProtection="1">
      <alignment horizontal="left"/>
    </xf>
    <xf numFmtId="0" fontId="28" fillId="33" borderId="23" xfId="0" applyFont="1" applyFill="1" applyBorder="1" applyAlignment="1" applyProtection="1">
      <alignment horizontal="left"/>
    </xf>
    <xf numFmtId="0" fontId="28" fillId="33" borderId="20" xfId="0" applyFont="1" applyFill="1" applyBorder="1" applyAlignment="1" applyProtection="1">
      <alignment horizontal="left"/>
    </xf>
    <xf numFmtId="0" fontId="2" fillId="33" borderId="20" xfId="0" applyFont="1" applyFill="1" applyBorder="1" applyProtection="1"/>
    <xf numFmtId="165" fontId="15" fillId="33" borderId="0" xfId="0" applyNumberFormat="1" applyFont="1" applyFill="1" applyBorder="1" applyProtection="1"/>
    <xf numFmtId="165" fontId="0" fillId="33" borderId="0" xfId="0" applyNumberFormat="1" applyFill="1" applyBorder="1" applyProtection="1"/>
    <xf numFmtId="165" fontId="0" fillId="33" borderId="16" xfId="0" applyNumberFormat="1" applyFill="1" applyBorder="1" applyProtection="1"/>
    <xf numFmtId="165" fontId="15" fillId="33" borderId="16" xfId="0" applyNumberFormat="1" applyFont="1" applyFill="1" applyBorder="1" applyProtection="1"/>
    <xf numFmtId="0" fontId="2" fillId="33" borderId="21" xfId="0" applyFont="1" applyFill="1" applyBorder="1" applyProtection="1"/>
    <xf numFmtId="165" fontId="0" fillId="33" borderId="17" xfId="0" applyNumberFormat="1" applyFill="1" applyBorder="1" applyProtection="1"/>
    <xf numFmtId="165" fontId="0" fillId="33" borderId="18" xfId="0" applyNumberFormat="1" applyFill="1" applyBorder="1" applyProtection="1"/>
    <xf numFmtId="0" fontId="39" fillId="33" borderId="0" xfId="0" applyFont="1" applyFill="1" applyBorder="1" applyAlignment="1" applyProtection="1">
      <alignment horizontal="right" vertical="center" indent="2"/>
    </xf>
    <xf numFmtId="3" fontId="33" fillId="33" borderId="11" xfId="2" applyNumberFormat="1" applyFont="1" applyFill="1" applyBorder="1" applyAlignment="1" applyProtection="1">
      <alignment horizontal="right" vertical="center"/>
    </xf>
    <xf numFmtId="3" fontId="33" fillId="33" borderId="11" xfId="2" applyNumberFormat="1" applyFont="1" applyFill="1" applyBorder="1" applyAlignment="1" applyProtection="1">
      <alignment horizontal="center" vertical="center"/>
    </xf>
    <xf numFmtId="3" fontId="34" fillId="33" borderId="11" xfId="2" applyNumberFormat="1" applyFont="1" applyFill="1" applyBorder="1" applyAlignment="1" applyProtection="1">
      <alignment horizontal="right" vertical="center"/>
    </xf>
    <xf numFmtId="3" fontId="34" fillId="33" borderId="11" xfId="2" applyNumberFormat="1" applyFont="1" applyFill="1" applyBorder="1" applyAlignment="1" applyProtection="1">
      <alignment horizontal="center" vertical="center"/>
    </xf>
    <xf numFmtId="3" fontId="34" fillId="33" borderId="12" xfId="2" applyNumberFormat="1" applyFont="1" applyFill="1" applyBorder="1" applyAlignment="1" applyProtection="1">
      <alignment horizontal="right" vertical="center"/>
    </xf>
    <xf numFmtId="3" fontId="34" fillId="33" borderId="12" xfId="2" applyNumberFormat="1" applyFont="1" applyFill="1" applyBorder="1" applyAlignment="1" applyProtection="1">
      <alignment horizontal="center" vertical="center"/>
    </xf>
    <xf numFmtId="0" fontId="2" fillId="33" borderId="0" xfId="0" applyFont="1" applyFill="1" applyProtection="1"/>
    <xf numFmtId="0" fontId="2" fillId="33" borderId="22" xfId="0" applyFont="1" applyFill="1" applyBorder="1" applyProtection="1"/>
    <xf numFmtId="0" fontId="2" fillId="33" borderId="23" xfId="0" applyFont="1" applyFill="1" applyBorder="1" applyProtection="1"/>
    <xf numFmtId="170" fontId="0" fillId="0" borderId="0" xfId="0" applyNumberFormat="1" applyFill="1" applyProtection="1"/>
    <xf numFmtId="170" fontId="0" fillId="33" borderId="0" xfId="0" applyNumberFormat="1" applyFill="1"/>
    <xf numFmtId="170" fontId="0" fillId="33" borderId="0" xfId="0" applyNumberFormat="1" applyFill="1" applyProtection="1"/>
    <xf numFmtId="1" fontId="0" fillId="33" borderId="0" xfId="0" applyNumberFormat="1" applyFill="1"/>
    <xf numFmtId="170" fontId="0" fillId="33" borderId="0" xfId="0" applyNumberFormat="1" applyFill="1" applyBorder="1"/>
    <xf numFmtId="170" fontId="0" fillId="33" borderId="16" xfId="0" applyNumberFormat="1" applyFill="1" applyBorder="1"/>
    <xf numFmtId="170" fontId="0" fillId="33" borderId="17" xfId="0" applyNumberFormat="1" applyFill="1" applyBorder="1" applyProtection="1"/>
    <xf numFmtId="170" fontId="0" fillId="33" borderId="18" xfId="0" applyNumberFormat="1" applyFill="1" applyBorder="1" applyProtection="1"/>
    <xf numFmtId="170" fontId="2" fillId="33" borderId="13" xfId="0" applyNumberFormat="1" applyFont="1" applyFill="1" applyBorder="1"/>
    <xf numFmtId="1" fontId="2" fillId="33" borderId="22" xfId="0" applyNumberFormat="1" applyFont="1" applyFill="1" applyBorder="1"/>
    <xf numFmtId="1" fontId="2" fillId="33" borderId="23" xfId="0" applyNumberFormat="1" applyFont="1" applyFill="1" applyBorder="1"/>
    <xf numFmtId="170" fontId="2" fillId="33" borderId="20" xfId="0" applyNumberFormat="1" applyFont="1" applyFill="1" applyBorder="1"/>
    <xf numFmtId="170" fontId="2" fillId="0" borderId="21" xfId="0" applyNumberFormat="1" applyFont="1" applyFill="1" applyBorder="1" applyProtection="1"/>
    <xf numFmtId="170" fontId="0" fillId="33" borderId="0" xfId="0" applyNumberFormat="1" applyFill="1" applyBorder="1" applyProtection="1"/>
    <xf numFmtId="170" fontId="0" fillId="33" borderId="16" xfId="0" applyNumberFormat="1" applyFill="1" applyBorder="1" applyProtection="1"/>
    <xf numFmtId="170" fontId="2" fillId="33" borderId="20" xfId="0" applyNumberFormat="1" applyFont="1" applyFill="1" applyBorder="1" applyProtection="1"/>
    <xf numFmtId="170" fontId="2" fillId="33" borderId="21" xfId="0" applyNumberFormat="1" applyFont="1" applyFill="1" applyBorder="1" applyProtection="1"/>
    <xf numFmtId="170" fontId="0" fillId="33" borderId="13" xfId="0" applyNumberFormat="1" applyFill="1" applyBorder="1" applyProtection="1"/>
    <xf numFmtId="170" fontId="2" fillId="33" borderId="0" xfId="0" applyNumberFormat="1" applyFont="1" applyFill="1"/>
    <xf numFmtId="170" fontId="0" fillId="33" borderId="0" xfId="0" applyNumberFormat="1" applyFont="1" applyFill="1"/>
    <xf numFmtId="0" fontId="37" fillId="33" borderId="0" xfId="102" applyFont="1" applyFill="1"/>
    <xf numFmtId="0" fontId="15" fillId="33" borderId="0" xfId="102" applyFill="1"/>
    <xf numFmtId="3" fontId="0" fillId="33" borderId="0" xfId="0" applyNumberFormat="1" applyFill="1" applyProtection="1"/>
    <xf numFmtId="0" fontId="15" fillId="33" borderId="13" xfId="102" applyFill="1" applyBorder="1"/>
    <xf numFmtId="0" fontId="37" fillId="33" borderId="22" xfId="102" applyFont="1" applyFill="1" applyBorder="1"/>
    <xf numFmtId="0" fontId="37" fillId="33" borderId="23" xfId="102" applyFont="1" applyFill="1" applyBorder="1"/>
    <xf numFmtId="3" fontId="33" fillId="33" borderId="11" xfId="102" applyNumberFormat="1" applyFont="1" applyFill="1" applyBorder="1" applyAlignment="1">
      <alignment horizontal="left" vertical="top"/>
    </xf>
    <xf numFmtId="3" fontId="33" fillId="33" borderId="11" xfId="102" applyNumberFormat="1" applyFont="1" applyFill="1" applyBorder="1" applyAlignment="1">
      <alignment horizontal="right" vertical="top"/>
    </xf>
    <xf numFmtId="3" fontId="0" fillId="33" borderId="0" xfId="0" applyNumberFormat="1" applyFill="1" applyBorder="1" applyProtection="1"/>
    <xf numFmtId="3" fontId="0" fillId="33" borderId="16" xfId="0" applyNumberFormat="1" applyFill="1" applyBorder="1" applyProtection="1"/>
    <xf numFmtId="168" fontId="33" fillId="33" borderId="11" xfId="1" applyNumberFormat="1" applyFont="1" applyFill="1" applyBorder="1" applyAlignment="1">
      <alignment horizontal="right" vertical="top"/>
    </xf>
    <xf numFmtId="170" fontId="33" fillId="33" borderId="11" xfId="102" applyNumberFormat="1" applyFont="1" applyFill="1" applyBorder="1" applyAlignment="1">
      <alignment horizontal="right" vertical="top"/>
    </xf>
    <xf numFmtId="0" fontId="37" fillId="33" borderId="20" xfId="102" applyFont="1" applyFill="1" applyBorder="1"/>
    <xf numFmtId="0" fontId="15" fillId="33" borderId="0" xfId="102" applyFill="1" applyBorder="1"/>
    <xf numFmtId="0" fontId="15" fillId="33" borderId="16" xfId="102" applyFill="1" applyBorder="1"/>
    <xf numFmtId="3" fontId="34" fillId="33" borderId="11" xfId="102" applyNumberFormat="1" applyFont="1" applyFill="1" applyBorder="1" applyAlignment="1">
      <alignment horizontal="left" vertical="top"/>
    </xf>
    <xf numFmtId="168" fontId="34" fillId="33" borderId="11" xfId="1" applyNumberFormat="1" applyFont="1" applyFill="1" applyBorder="1" applyAlignment="1">
      <alignment horizontal="right" vertical="top"/>
    </xf>
    <xf numFmtId="170" fontId="34" fillId="33" borderId="11" xfId="102" applyNumberFormat="1" applyFont="1" applyFill="1" applyBorder="1" applyAlignment="1">
      <alignment horizontal="right" vertical="top"/>
    </xf>
    <xf numFmtId="0" fontId="15" fillId="33" borderId="20" xfId="102" applyFont="1" applyFill="1" applyBorder="1"/>
    <xf numFmtId="3" fontId="15" fillId="33" borderId="0" xfId="102" applyNumberFormat="1" applyFill="1" applyBorder="1"/>
    <xf numFmtId="3" fontId="15" fillId="33" borderId="16" xfId="102" applyNumberFormat="1" applyFill="1" applyBorder="1"/>
    <xf numFmtId="0" fontId="15" fillId="33" borderId="21" xfId="102" applyFont="1" applyFill="1" applyBorder="1"/>
    <xf numFmtId="3" fontId="15" fillId="33" borderId="17" xfId="102" applyNumberFormat="1" applyFill="1" applyBorder="1"/>
    <xf numFmtId="3" fontId="15" fillId="33" borderId="18" xfId="102" applyNumberFormat="1" applyFill="1" applyBorder="1"/>
    <xf numFmtId="3" fontId="33" fillId="33" borderId="12" xfId="102" applyNumberFormat="1" applyFont="1" applyFill="1" applyBorder="1" applyAlignment="1">
      <alignment horizontal="left" vertical="top"/>
    </xf>
    <xf numFmtId="168" fontId="33" fillId="33" borderId="12" xfId="1" applyNumberFormat="1" applyFont="1" applyFill="1" applyBorder="1" applyAlignment="1">
      <alignment horizontal="right" vertical="top"/>
    </xf>
    <xf numFmtId="170" fontId="33" fillId="33" borderId="12" xfId="102" applyNumberFormat="1" applyFont="1" applyFill="1" applyBorder="1" applyAlignment="1">
      <alignment horizontal="right" vertical="top"/>
    </xf>
    <xf numFmtId="0" fontId="15" fillId="33" borderId="0" xfId="102" applyFont="1" applyFill="1"/>
    <xf numFmtId="43" fontId="15" fillId="33" borderId="0" xfId="102" applyNumberFormat="1" applyFill="1"/>
    <xf numFmtId="3" fontId="15" fillId="33" borderId="0" xfId="102" applyNumberFormat="1" applyFill="1"/>
    <xf numFmtId="168" fontId="15" fillId="33" borderId="0" xfId="102" applyNumberFormat="1" applyFill="1"/>
    <xf numFmtId="0" fontId="3" fillId="33" borderId="10" xfId="2" applyFill="1" applyBorder="1" applyProtection="1"/>
    <xf numFmtId="0" fontId="4" fillId="33" borderId="0" xfId="3" quotePrefix="1" applyFill="1"/>
    <xf numFmtId="0" fontId="4" fillId="33" borderId="0" xfId="3" quotePrefix="1" applyFill="1" applyProtection="1"/>
    <xf numFmtId="0" fontId="15" fillId="33" borderId="22" xfId="102" applyFill="1" applyBorder="1"/>
    <xf numFmtId="0" fontId="15" fillId="33" borderId="23" xfId="102" applyFill="1" applyBorder="1"/>
    <xf numFmtId="165" fontId="0" fillId="33" borderId="0" xfId="0" applyNumberFormat="1" applyFill="1" applyBorder="1"/>
    <xf numFmtId="165" fontId="0" fillId="33" borderId="16" xfId="0" applyNumberFormat="1" applyFill="1" applyBorder="1"/>
    <xf numFmtId="166" fontId="0" fillId="33" borderId="0" xfId="86" applyNumberFormat="1" applyFont="1" applyFill="1" applyBorder="1"/>
    <xf numFmtId="166" fontId="0" fillId="33" borderId="16" xfId="86" applyNumberFormat="1" applyFont="1" applyFill="1" applyBorder="1"/>
    <xf numFmtId="0" fontId="37" fillId="33" borderId="21" xfId="102" applyFont="1" applyFill="1" applyBorder="1"/>
    <xf numFmtId="169" fontId="15" fillId="33" borderId="17" xfId="102" applyNumberFormat="1" applyFill="1" applyBorder="1"/>
    <xf numFmtId="169" fontId="15" fillId="33" borderId="18" xfId="102" applyNumberFormat="1" applyFill="1" applyBorder="1"/>
    <xf numFmtId="0" fontId="0" fillId="33" borderId="0" xfId="0" applyFill="1"/>
    <xf numFmtId="0" fontId="0" fillId="33" borderId="14" xfId="0" applyFill="1" applyBorder="1"/>
    <xf numFmtId="0" fontId="0" fillId="33" borderId="15" xfId="0" applyFill="1" applyBorder="1"/>
    <xf numFmtId="9" fontId="0" fillId="33" borderId="0" xfId="1" applyFont="1" applyFill="1" applyBorder="1"/>
    <xf numFmtId="9" fontId="0" fillId="33" borderId="16" xfId="1" applyFont="1" applyFill="1" applyBorder="1"/>
    <xf numFmtId="9" fontId="0" fillId="33" borderId="17" xfId="1" applyFont="1" applyFill="1" applyBorder="1"/>
    <xf numFmtId="9" fontId="0" fillId="33" borderId="18" xfId="1" applyFont="1" applyFill="1" applyBorder="1"/>
    <xf numFmtId="0" fontId="0" fillId="33" borderId="19" xfId="0" applyFill="1" applyBorder="1"/>
    <xf numFmtId="0" fontId="0" fillId="33" borderId="13" xfId="0" applyFill="1" applyBorder="1"/>
    <xf numFmtId="2" fontId="0" fillId="33" borderId="0" xfId="0" applyNumberFormat="1" applyFill="1" applyBorder="1"/>
    <xf numFmtId="2" fontId="0" fillId="33" borderId="16" xfId="0" applyNumberFormat="1" applyFill="1" applyBorder="1"/>
    <xf numFmtId="1" fontId="0" fillId="33" borderId="0" xfId="0" applyNumberFormat="1" applyFill="1" applyBorder="1"/>
    <xf numFmtId="1" fontId="0" fillId="33" borderId="16" xfId="0" applyNumberFormat="1" applyFill="1" applyBorder="1"/>
    <xf numFmtId="0" fontId="2" fillId="33" borderId="20" xfId="0" applyFont="1" applyFill="1" applyBorder="1"/>
    <xf numFmtId="0" fontId="2" fillId="33" borderId="21" xfId="0" applyFont="1" applyFill="1" applyBorder="1"/>
    <xf numFmtId="0" fontId="2" fillId="33" borderId="22" xfId="0" applyFont="1" applyFill="1" applyBorder="1"/>
    <xf numFmtId="0" fontId="2" fillId="33" borderId="23" xfId="0" applyFont="1" applyFill="1" applyBorder="1"/>
    <xf numFmtId="0" fontId="2" fillId="33" borderId="0" xfId="0" applyFont="1" applyFill="1"/>
    <xf numFmtId="171" fontId="0" fillId="33" borderId="0" xfId="83" applyNumberFormat="1" applyFont="1" applyFill="1" applyBorder="1" applyProtection="1"/>
    <xf numFmtId="171" fontId="0" fillId="33" borderId="16" xfId="83" applyNumberFormat="1" applyFont="1" applyFill="1" applyBorder="1" applyProtection="1"/>
    <xf numFmtId="171" fontId="0" fillId="33" borderId="18" xfId="0" applyNumberFormat="1" applyFont="1" applyFill="1" applyBorder="1" applyProtection="1"/>
    <xf numFmtId="0" fontId="2" fillId="33" borderId="20" xfId="0" applyFont="1" applyFill="1" applyBorder="1" applyAlignment="1" applyProtection="1">
      <alignment horizontal="left"/>
    </xf>
    <xf numFmtId="0" fontId="2" fillId="33" borderId="21" xfId="0" applyFont="1" applyFill="1" applyBorder="1" applyAlignment="1" applyProtection="1">
      <alignment horizontal="left"/>
    </xf>
    <xf numFmtId="0" fontId="40" fillId="35" borderId="22" xfId="0" applyFont="1" applyFill="1" applyBorder="1"/>
    <xf numFmtId="0" fontId="40" fillId="35" borderId="23" xfId="0" applyFont="1" applyFill="1" applyBorder="1"/>
    <xf numFmtId="0" fontId="42" fillId="35" borderId="13" xfId="0" applyFont="1" applyFill="1" applyBorder="1"/>
    <xf numFmtId="171" fontId="0" fillId="33" borderId="17" xfId="0" applyNumberFormat="1" applyFill="1" applyBorder="1" applyProtection="1"/>
    <xf numFmtId="171" fontId="0" fillId="33" borderId="18" xfId="0" applyNumberFormat="1" applyFill="1" applyBorder="1" applyProtection="1"/>
    <xf numFmtId="171" fontId="1" fillId="33" borderId="0" xfId="83" applyNumberFormat="1" applyFont="1" applyFill="1" applyBorder="1" applyProtection="1"/>
    <xf numFmtId="0" fontId="42" fillId="35" borderId="14" xfId="0" applyFont="1" applyFill="1" applyBorder="1"/>
    <xf numFmtId="0" fontId="42" fillId="35" borderId="15" xfId="0" applyFont="1" applyFill="1" applyBorder="1"/>
    <xf numFmtId="171" fontId="1" fillId="33" borderId="16" xfId="83" applyNumberFormat="1" applyFont="1" applyFill="1" applyBorder="1" applyProtection="1"/>
    <xf numFmtId="171" fontId="1" fillId="33" borderId="17" xfId="83" applyNumberFormat="1" applyFont="1" applyFill="1" applyBorder="1" applyProtection="1"/>
    <xf numFmtId="171" fontId="1" fillId="33" borderId="18" xfId="83" applyNumberFormat="1" applyFont="1" applyFill="1" applyBorder="1" applyProtection="1"/>
    <xf numFmtId="0" fontId="42" fillId="35" borderId="19" xfId="0" applyFont="1" applyFill="1" applyBorder="1"/>
    <xf numFmtId="171" fontId="1" fillId="33" borderId="14" xfId="83" applyNumberFormat="1" applyFont="1" applyFill="1" applyBorder="1" applyProtection="1"/>
    <xf numFmtId="171" fontId="1" fillId="33" borderId="15" xfId="83" applyNumberFormat="1" applyFont="1" applyFill="1" applyBorder="1" applyProtection="1"/>
    <xf numFmtId="0" fontId="2" fillId="33" borderId="19" xfId="0" applyFont="1" applyFill="1" applyBorder="1" applyAlignment="1" applyProtection="1">
      <alignment horizontal="left"/>
    </xf>
    <xf numFmtId="0" fontId="2" fillId="33" borderId="19" xfId="0" applyFont="1" applyFill="1" applyBorder="1"/>
    <xf numFmtId="2" fontId="0" fillId="33" borderId="14" xfId="0" applyNumberFormat="1" applyFill="1" applyBorder="1"/>
    <xf numFmtId="2" fontId="0" fillId="33" borderId="15" xfId="0" applyNumberFormat="1" applyFill="1" applyBorder="1"/>
    <xf numFmtId="2" fontId="0" fillId="33" borderId="17" xfId="0" applyNumberFormat="1" applyFill="1" applyBorder="1"/>
    <xf numFmtId="2" fontId="0" fillId="33" borderId="18" xfId="0" applyNumberFormat="1" applyFill="1" applyBorder="1"/>
    <xf numFmtId="171" fontId="0" fillId="33" borderId="0" xfId="83" applyNumberFormat="1" applyFont="1" applyFill="1" applyBorder="1" applyAlignment="1" applyProtection="1"/>
    <xf numFmtId="0" fontId="0" fillId="33" borderId="0" xfId="0" applyFill="1" applyAlignment="1">
      <alignment wrapText="1"/>
    </xf>
    <xf numFmtId="49" fontId="0" fillId="33" borderId="0" xfId="83" applyNumberFormat="1" applyFont="1" applyFill="1" applyBorder="1" applyAlignment="1" applyProtection="1"/>
    <xf numFmtId="1" fontId="0" fillId="33" borderId="17" xfId="0" applyNumberFormat="1" applyFill="1" applyBorder="1" applyProtection="1"/>
    <xf numFmtId="1" fontId="0" fillId="33" borderId="18" xfId="0" applyNumberFormat="1" applyFill="1" applyBorder="1" applyProtection="1"/>
    <xf numFmtId="0" fontId="38" fillId="33" borderId="0" xfId="0" applyFont="1" applyFill="1" applyProtection="1"/>
    <xf numFmtId="0" fontId="32" fillId="33" borderId="0" xfId="0" applyFont="1" applyFill="1" applyAlignment="1">
      <alignment horizontal="left" vertical="center" indent="4"/>
    </xf>
    <xf numFmtId="0" fontId="41" fillId="33" borderId="0" xfId="0" applyFont="1" applyFill="1"/>
    <xf numFmtId="0" fontId="0" fillId="33" borderId="0" xfId="0" applyFill="1" applyAlignment="1" applyProtection="1">
      <alignment horizontal="right"/>
    </xf>
    <xf numFmtId="0" fontId="0" fillId="33" borderId="0" xfId="0" applyFill="1" applyAlignment="1" applyProtection="1">
      <alignment wrapText="1"/>
    </xf>
    <xf numFmtId="0" fontId="0" fillId="33" borderId="24" xfId="0" applyFill="1" applyBorder="1" applyProtection="1"/>
    <xf numFmtId="2" fontId="0" fillId="33" borderId="0" xfId="0" applyNumberFormat="1" applyFill="1" applyProtection="1"/>
    <xf numFmtId="2" fontId="0" fillId="33" borderId="0" xfId="0" applyNumberFormat="1" applyFill="1" applyBorder="1" applyProtection="1"/>
    <xf numFmtId="2" fontId="0" fillId="33" borderId="25" xfId="0" applyNumberFormat="1" applyFill="1" applyBorder="1" applyProtection="1"/>
    <xf numFmtId="2" fontId="0" fillId="33" borderId="10" xfId="0" applyNumberFormat="1" applyFill="1" applyBorder="1" applyProtection="1"/>
    <xf numFmtId="2" fontId="0" fillId="33" borderId="26" xfId="0" applyNumberFormat="1" applyFill="1" applyBorder="1" applyProtection="1"/>
    <xf numFmtId="0" fontId="0" fillId="33" borderId="0" xfId="0" applyFill="1" applyBorder="1" applyProtection="1"/>
    <xf numFmtId="0" fontId="2" fillId="33" borderId="29" xfId="0" applyFont="1" applyFill="1" applyBorder="1" applyProtection="1"/>
    <xf numFmtId="0" fontId="2" fillId="33" borderId="30" xfId="0" applyFont="1" applyFill="1" applyBorder="1" applyProtection="1"/>
    <xf numFmtId="0" fontId="2" fillId="33" borderId="27" xfId="0" applyFont="1" applyFill="1" applyBorder="1" applyProtection="1"/>
    <xf numFmtId="0" fontId="2" fillId="33" borderId="28" xfId="0" applyFont="1" applyFill="1" applyBorder="1" applyProtection="1"/>
    <xf numFmtId="0" fontId="28" fillId="33" borderId="0" xfId="0" applyFont="1" applyFill="1" applyAlignment="1" applyProtection="1">
      <alignment horizontal="left"/>
    </xf>
    <xf numFmtId="0" fontId="28" fillId="33" borderId="21" xfId="0" applyFont="1" applyFill="1" applyBorder="1" applyAlignment="1" applyProtection="1">
      <alignment horizontal="left"/>
    </xf>
    <xf numFmtId="3" fontId="1" fillId="33" borderId="0" xfId="118" applyNumberFormat="1" applyFill="1" applyBorder="1" applyAlignment="1">
      <alignment horizontal="right" vertical="top"/>
    </xf>
    <xf numFmtId="9" fontId="0" fillId="33" borderId="0" xfId="1" applyFont="1" applyFill="1" applyProtection="1"/>
    <xf numFmtId="9" fontId="0" fillId="33" borderId="0" xfId="1" applyFont="1" applyFill="1" applyBorder="1" applyProtection="1"/>
    <xf numFmtId="9" fontId="0" fillId="33" borderId="16" xfId="1" applyFont="1" applyFill="1" applyBorder="1" applyProtection="1"/>
    <xf numFmtId="9" fontId="0" fillId="33" borderId="17" xfId="1" applyFont="1" applyFill="1" applyBorder="1" applyProtection="1"/>
    <xf numFmtId="9" fontId="0" fillId="33" borderId="18" xfId="1" applyFont="1" applyFill="1" applyBorder="1" applyProtection="1"/>
    <xf numFmtId="9" fontId="0" fillId="33" borderId="0" xfId="0" applyNumberFormat="1" applyFill="1" applyProtection="1"/>
    <xf numFmtId="0" fontId="0" fillId="33" borderId="13" xfId="0" applyFont="1" applyFill="1" applyBorder="1"/>
    <xf numFmtId="165" fontId="0" fillId="33" borderId="17" xfId="0" applyNumberFormat="1" applyFill="1" applyBorder="1"/>
    <xf numFmtId="165" fontId="0" fillId="33" borderId="18" xfId="0" applyNumberFormat="1" applyFill="1" applyBorder="1"/>
    <xf numFmtId="3" fontId="33" fillId="34" borderId="11" xfId="0" applyNumberFormat="1" applyFont="1" applyFill="1" applyBorder="1" applyAlignment="1" applyProtection="1">
      <alignment horizontal="left" vertical="top"/>
    </xf>
    <xf numFmtId="1" fontId="33" fillId="34" borderId="11" xfId="0" applyNumberFormat="1" applyFont="1" applyFill="1" applyBorder="1" applyAlignment="1" applyProtection="1">
      <alignment horizontal="right" vertical="top"/>
    </xf>
    <xf numFmtId="0" fontId="15" fillId="33" borderId="13" xfId="113" applyFill="1" applyBorder="1"/>
    <xf numFmtId="167" fontId="0" fillId="33" borderId="0" xfId="85" applyNumberFormat="1" applyFont="1" applyFill="1" applyBorder="1" applyAlignment="1">
      <alignment horizontal="right"/>
    </xf>
    <xf numFmtId="3" fontId="5" fillId="33" borderId="0" xfId="108" applyNumberFormat="1" applyFill="1" applyBorder="1" applyAlignment="1">
      <alignment horizontal="right"/>
    </xf>
    <xf numFmtId="3" fontId="1" fillId="33" borderId="0" xfId="109" applyNumberFormat="1" applyFill="1" applyBorder="1" applyAlignment="1">
      <alignment horizontal="right" vertical="top"/>
    </xf>
    <xf numFmtId="171" fontId="1" fillId="33" borderId="0" xfId="87" applyNumberFormat="1" applyFont="1" applyFill="1" applyBorder="1" applyAlignment="1">
      <alignment vertical="top" wrapText="1"/>
    </xf>
    <xf numFmtId="3" fontId="1" fillId="33" borderId="0" xfId="109" applyNumberFormat="1" applyFill="1" applyBorder="1" applyAlignment="1">
      <alignment horizontal="right"/>
    </xf>
    <xf numFmtId="3" fontId="1" fillId="33" borderId="16" xfId="109" applyNumberFormat="1" applyFill="1" applyBorder="1" applyAlignment="1">
      <alignment horizontal="right" vertical="top"/>
    </xf>
    <xf numFmtId="167" fontId="0" fillId="33" borderId="17" xfId="85" applyNumberFormat="1" applyFont="1" applyFill="1" applyBorder="1" applyAlignment="1">
      <alignment horizontal="right"/>
    </xf>
    <xf numFmtId="3" fontId="5" fillId="33" borderId="17" xfId="108" applyNumberFormat="1" applyFill="1" applyBorder="1" applyAlignment="1">
      <alignment horizontal="right"/>
    </xf>
    <xf numFmtId="3" fontId="1" fillId="33" borderId="17" xfId="109" applyNumberFormat="1" applyFill="1" applyBorder="1" applyAlignment="1">
      <alignment horizontal="right" vertical="top"/>
    </xf>
    <xf numFmtId="171" fontId="1" fillId="33" borderId="17" xfId="87" applyNumberFormat="1" applyFont="1" applyFill="1" applyBorder="1" applyAlignment="1">
      <alignment vertical="top" wrapText="1"/>
    </xf>
    <xf numFmtId="3" fontId="1" fillId="33" borderId="17" xfId="109" applyNumberFormat="1" applyFill="1" applyBorder="1" applyAlignment="1">
      <alignment horizontal="right"/>
    </xf>
    <xf numFmtId="3" fontId="1" fillId="33" borderId="18" xfId="109" applyNumberFormat="1" applyFill="1" applyBorder="1" applyAlignment="1">
      <alignment horizontal="right" vertical="top"/>
    </xf>
    <xf numFmtId="0" fontId="0" fillId="33" borderId="20" xfId="0" applyFill="1" applyBorder="1" applyAlignment="1">
      <alignment horizontal="left"/>
    </xf>
    <xf numFmtId="0" fontId="0" fillId="33" borderId="20" xfId="0" applyFill="1" applyBorder="1" applyProtection="1"/>
    <xf numFmtId="0" fontId="0" fillId="33" borderId="21" xfId="0" applyFill="1" applyBorder="1" applyProtection="1"/>
    <xf numFmtId="0" fontId="0" fillId="33" borderId="22" xfId="0" applyFill="1" applyBorder="1" applyProtection="1"/>
    <xf numFmtId="0" fontId="0" fillId="33" borderId="23" xfId="0" applyFill="1" applyBorder="1" applyProtection="1"/>
    <xf numFmtId="9" fontId="34" fillId="34" borderId="11" xfId="1" applyFont="1" applyFill="1" applyBorder="1" applyAlignment="1" applyProtection="1">
      <alignment horizontal="right" vertical="top"/>
    </xf>
    <xf numFmtId="3" fontId="33" fillId="34" borderId="12" xfId="0" applyNumberFormat="1" applyFont="1" applyFill="1" applyBorder="1" applyAlignment="1" applyProtection="1">
      <alignment horizontal="left" vertical="top"/>
    </xf>
    <xf numFmtId="9" fontId="34" fillId="34" borderId="12" xfId="1" applyFont="1" applyFill="1" applyBorder="1" applyAlignment="1" applyProtection="1">
      <alignment horizontal="right" vertical="top"/>
    </xf>
    <xf numFmtId="167" fontId="0" fillId="33" borderId="22" xfId="0" applyNumberFormat="1" applyFill="1" applyBorder="1" applyProtection="1"/>
    <xf numFmtId="167" fontId="0" fillId="33" borderId="23" xfId="0" applyNumberFormat="1" applyFill="1" applyBorder="1" applyProtection="1"/>
    <xf numFmtId="3" fontId="33" fillId="33" borderId="11" xfId="109" applyNumberFormat="1" applyFont="1" applyFill="1" applyBorder="1" applyAlignment="1">
      <alignment horizontal="left" vertical="top"/>
    </xf>
    <xf numFmtId="167" fontId="0" fillId="33" borderId="16" xfId="85" applyNumberFormat="1" applyFont="1" applyFill="1" applyBorder="1" applyAlignment="1">
      <alignment horizontal="right"/>
    </xf>
    <xf numFmtId="167" fontId="0" fillId="33" borderId="18" xfId="85" applyNumberFormat="1" applyFont="1" applyFill="1" applyBorder="1" applyAlignment="1">
      <alignment horizontal="right"/>
    </xf>
    <xf numFmtId="0" fontId="2" fillId="33" borderId="20" xfId="109" applyFont="1" applyFill="1" applyBorder="1" applyAlignment="1">
      <alignment horizontal="left" vertical="top"/>
    </xf>
    <xf numFmtId="0" fontId="2" fillId="33" borderId="21" xfId="109" applyFont="1" applyFill="1" applyBorder="1" applyAlignment="1">
      <alignment horizontal="left" vertical="top"/>
    </xf>
    <xf numFmtId="9" fontId="0" fillId="33" borderId="0" xfId="1" applyFont="1" applyFill="1"/>
    <xf numFmtId="165" fontId="0" fillId="33" borderId="0" xfId="0" applyNumberFormat="1" applyFill="1"/>
    <xf numFmtId="2" fontId="0" fillId="33" borderId="0" xfId="1" applyNumberFormat="1" applyFont="1" applyFill="1"/>
    <xf numFmtId="0" fontId="3" fillId="33" borderId="13" xfId="2" applyFill="1" applyBorder="1" applyProtection="1"/>
    <xf numFmtId="0" fontId="3" fillId="33" borderId="22" xfId="2" applyFill="1" applyBorder="1" applyProtection="1"/>
    <xf numFmtId="0" fontId="3" fillId="33" borderId="23" xfId="2" applyFill="1" applyBorder="1" applyProtection="1"/>
    <xf numFmtId="0" fontId="3" fillId="33" borderId="20" xfId="2" applyFill="1" applyBorder="1" applyProtection="1"/>
    <xf numFmtId="3" fontId="3" fillId="33" borderId="0" xfId="2" applyNumberFormat="1" applyFill="1" applyBorder="1" applyProtection="1"/>
    <xf numFmtId="3" fontId="3" fillId="33" borderId="16" xfId="2" applyNumberFormat="1" applyFill="1" applyBorder="1" applyProtection="1"/>
    <xf numFmtId="0" fontId="3" fillId="33" borderId="21" xfId="2" applyFill="1" applyBorder="1" applyProtection="1"/>
    <xf numFmtId="3" fontId="3" fillId="33" borderId="17" xfId="2" applyNumberFormat="1" applyFill="1" applyBorder="1" applyProtection="1"/>
    <xf numFmtId="3" fontId="3" fillId="33" borderId="18" xfId="2" applyNumberFormat="1" applyFill="1" applyBorder="1" applyProtection="1"/>
    <xf numFmtId="1" fontId="3" fillId="33" borderId="0" xfId="2" applyNumberFormat="1" applyFill="1" applyProtection="1"/>
    <xf numFmtId="3" fontId="33" fillId="33" borderId="11" xfId="2" applyNumberFormat="1" applyFont="1" applyFill="1" applyBorder="1" applyAlignment="1" applyProtection="1">
      <alignment horizontal="left" vertical="top"/>
    </xf>
    <xf numFmtId="1" fontId="33" fillId="33" borderId="11" xfId="2" applyNumberFormat="1" applyFont="1" applyFill="1" applyBorder="1" applyAlignment="1" applyProtection="1">
      <alignment horizontal="right" vertical="top"/>
    </xf>
    <xf numFmtId="0" fontId="33" fillId="33" borderId="11" xfId="2" applyNumberFormat="1" applyFont="1" applyFill="1" applyBorder="1" applyAlignment="1" applyProtection="1">
      <alignment horizontal="right" vertical="top"/>
    </xf>
    <xf numFmtId="168" fontId="34" fillId="33" borderId="11" xfId="129" applyNumberFormat="1" applyFont="1" applyFill="1" applyBorder="1" applyAlignment="1" applyProtection="1">
      <alignment horizontal="right" vertical="top"/>
    </xf>
    <xf numFmtId="168" fontId="3" fillId="33" borderId="0" xfId="2" applyNumberFormat="1" applyFill="1" applyProtection="1"/>
    <xf numFmtId="3" fontId="33" fillId="33" borderId="12" xfId="2" applyNumberFormat="1" applyFont="1" applyFill="1" applyBorder="1" applyAlignment="1" applyProtection="1">
      <alignment horizontal="left" vertical="top"/>
    </xf>
    <xf numFmtId="168" fontId="34" fillId="33" borderId="12" xfId="129" applyNumberFormat="1" applyFont="1" applyFill="1" applyBorder="1" applyAlignment="1" applyProtection="1">
      <alignment horizontal="right" vertical="top"/>
    </xf>
    <xf numFmtId="0" fontId="3" fillId="33" borderId="13" xfId="2" applyFill="1" applyBorder="1"/>
    <xf numFmtId="0" fontId="2" fillId="33" borderId="22" xfId="2" applyFont="1" applyFill="1" applyBorder="1"/>
    <xf numFmtId="0" fontId="2" fillId="33" borderId="23" xfId="2" applyFont="1" applyFill="1" applyBorder="1"/>
    <xf numFmtId="0" fontId="2" fillId="33" borderId="20" xfId="2" applyFont="1" applyFill="1" applyBorder="1"/>
    <xf numFmtId="1" fontId="3" fillId="33" borderId="0" xfId="2" applyNumberFormat="1" applyFill="1" applyBorder="1"/>
    <xf numFmtId="1" fontId="3" fillId="33" borderId="16" xfId="2" applyNumberFormat="1" applyFill="1" applyBorder="1"/>
    <xf numFmtId="0" fontId="2" fillId="33" borderId="21" xfId="2" applyFont="1" applyFill="1" applyBorder="1"/>
    <xf numFmtId="1" fontId="3" fillId="33" borderId="17" xfId="2" applyNumberFormat="1" applyFill="1" applyBorder="1"/>
    <xf numFmtId="1" fontId="3" fillId="33" borderId="18" xfId="2" applyNumberFormat="1" applyFill="1" applyBorder="1"/>
    <xf numFmtId="3" fontId="33" fillId="34" borderId="11" xfId="2" applyNumberFormat="1" applyFont="1" applyFill="1" applyBorder="1" applyAlignment="1">
      <alignment horizontal="left" vertical="top"/>
    </xf>
    <xf numFmtId="1" fontId="33" fillId="34" borderId="11" xfId="2" applyNumberFormat="1" applyFont="1" applyFill="1" applyBorder="1" applyAlignment="1">
      <alignment horizontal="right" vertical="top"/>
    </xf>
    <xf numFmtId="168" fontId="43" fillId="34" borderId="11" xfId="129" applyNumberFormat="1" applyFont="1" applyFill="1" applyBorder="1" applyAlignment="1">
      <alignment horizontal="right" vertical="top"/>
    </xf>
    <xf numFmtId="3" fontId="33" fillId="34" borderId="11" xfId="2" applyNumberFormat="1" applyFont="1" applyFill="1" applyBorder="1" applyAlignment="1">
      <alignment horizontal="left" vertical="top" wrapText="1"/>
    </xf>
    <xf numFmtId="3" fontId="33" fillId="34" borderId="12" xfId="2" applyNumberFormat="1" applyFont="1" applyFill="1" applyBorder="1" applyAlignment="1">
      <alignment horizontal="left" vertical="top"/>
    </xf>
    <xf numFmtId="168" fontId="43" fillId="34" borderId="12" xfId="129" applyNumberFormat="1" applyFont="1" applyFill="1" applyBorder="1" applyAlignment="1">
      <alignment horizontal="right" vertical="top"/>
    </xf>
    <xf numFmtId="0" fontId="2" fillId="33" borderId="22" xfId="2" applyFont="1" applyFill="1" applyBorder="1" applyProtection="1"/>
    <xf numFmtId="0" fontId="2" fillId="33" borderId="23" xfId="2" applyFont="1" applyFill="1" applyBorder="1" applyProtection="1"/>
    <xf numFmtId="0" fontId="2" fillId="33" borderId="20" xfId="2" applyFont="1" applyFill="1" applyBorder="1" applyProtection="1"/>
    <xf numFmtId="0" fontId="2" fillId="33" borderId="20" xfId="2" applyFont="1" applyFill="1" applyBorder="1" applyAlignment="1">
      <alignment horizontal="left"/>
    </xf>
    <xf numFmtId="0" fontId="2" fillId="33" borderId="21" xfId="2" applyFont="1" applyFill="1" applyBorder="1" applyAlignment="1">
      <alignment horizontal="left"/>
    </xf>
    <xf numFmtId="0" fontId="3" fillId="33" borderId="13" xfId="2" applyFont="1" applyFill="1" applyBorder="1" applyAlignment="1" applyProtection="1">
      <alignment horizontal="left"/>
    </xf>
    <xf numFmtId="0" fontId="3" fillId="33" borderId="0" xfId="2" applyFill="1"/>
    <xf numFmtId="3" fontId="33" fillId="33" borderId="11" xfId="2" applyNumberFormat="1" applyFont="1" applyFill="1" applyBorder="1" applyAlignment="1">
      <alignment horizontal="left" vertical="top"/>
    </xf>
    <xf numFmtId="3" fontId="33" fillId="33" borderId="12" xfId="2" applyNumberFormat="1" applyFont="1" applyFill="1" applyBorder="1" applyAlignment="1">
      <alignment horizontal="left" vertical="top"/>
    </xf>
    <xf numFmtId="0" fontId="0" fillId="33" borderId="0" xfId="0" applyFill="1" applyAlignment="1">
      <alignment horizontal="left" wrapText="1"/>
    </xf>
    <xf numFmtId="0" fontId="0" fillId="33" borderId="0" xfId="0" applyFill="1" applyBorder="1"/>
    <xf numFmtId="171" fontId="0" fillId="33" borderId="16" xfId="0" applyNumberFormat="1" applyFont="1" applyFill="1" applyBorder="1" applyProtection="1"/>
    <xf numFmtId="171" fontId="0" fillId="33" borderId="17" xfId="83" applyNumberFormat="1" applyFont="1" applyFill="1" applyBorder="1" applyProtection="1"/>
    <xf numFmtId="0" fontId="40" fillId="35" borderId="20" xfId="0" applyFont="1" applyFill="1" applyBorder="1"/>
    <xf numFmtId="0" fontId="40" fillId="35" borderId="21" xfId="0" applyFont="1" applyFill="1" applyBorder="1"/>
    <xf numFmtId="0" fontId="2" fillId="33" borderId="22" xfId="0" applyFont="1" applyFill="1" applyBorder="1" applyAlignment="1" applyProtection="1">
      <alignment horizontal="left"/>
    </xf>
    <xf numFmtId="0" fontId="2" fillId="33" borderId="23" xfId="0" applyFont="1" applyFill="1" applyBorder="1" applyAlignment="1" applyProtection="1">
      <alignment horizontal="left"/>
    </xf>
    <xf numFmtId="0" fontId="0" fillId="33" borderId="0" xfId="0" applyFill="1" applyAlignment="1"/>
    <xf numFmtId="0" fontId="45" fillId="33" borderId="0" xfId="0" applyFont="1" applyFill="1"/>
    <xf numFmtId="2" fontId="45" fillId="33" borderId="0" xfId="0" applyNumberFormat="1" applyFont="1" applyFill="1" applyBorder="1"/>
    <xf numFmtId="0" fontId="45" fillId="33" borderId="0" xfId="0" applyFont="1" applyFill="1" applyBorder="1"/>
    <xf numFmtId="0" fontId="44" fillId="33" borderId="0" xfId="0" applyFont="1" applyFill="1" applyBorder="1"/>
    <xf numFmtId="3" fontId="33" fillId="33" borderId="11" xfId="0" applyNumberFormat="1" applyFont="1" applyFill="1" applyBorder="1" applyAlignment="1">
      <alignment horizontal="left" vertical="center"/>
    </xf>
    <xf numFmtId="0" fontId="33" fillId="33" borderId="11" xfId="0" applyNumberFormat="1" applyFont="1" applyFill="1" applyBorder="1" applyAlignment="1">
      <alignment horizontal="center" vertical="center"/>
    </xf>
    <xf numFmtId="3" fontId="34" fillId="33" borderId="11" xfId="0" applyNumberFormat="1" applyFont="1" applyFill="1" applyBorder="1" applyAlignment="1">
      <alignment horizontal="left" vertical="center"/>
    </xf>
    <xf numFmtId="170" fontId="34" fillId="33" borderId="11" xfId="0" applyNumberFormat="1" applyFont="1" applyFill="1" applyBorder="1" applyAlignment="1">
      <alignment horizontal="center" vertical="center"/>
    </xf>
    <xf numFmtId="3" fontId="34" fillId="33" borderId="12" xfId="0" applyNumberFormat="1" applyFont="1" applyFill="1" applyBorder="1" applyAlignment="1">
      <alignment horizontal="left" vertical="center"/>
    </xf>
    <xf numFmtId="170" fontId="34" fillId="33" borderId="12" xfId="0" applyNumberFormat="1" applyFont="1" applyFill="1" applyBorder="1" applyAlignment="1">
      <alignment horizontal="center" vertical="center"/>
    </xf>
    <xf numFmtId="0" fontId="2" fillId="33" borderId="31" xfId="0" applyFont="1" applyFill="1" applyBorder="1" applyProtection="1"/>
    <xf numFmtId="172" fontId="15" fillId="33" borderId="32" xfId="130" applyNumberFormat="1" applyFont="1" applyFill="1" applyBorder="1" applyProtection="1"/>
    <xf numFmtId="172" fontId="15" fillId="33" borderId="33" xfId="130" applyNumberFormat="1" applyFont="1" applyFill="1" applyBorder="1" applyProtection="1"/>
    <xf numFmtId="170" fontId="0" fillId="33" borderId="0" xfId="0" applyNumberFormat="1" applyFill="1" applyBorder="1" applyAlignment="1" applyProtection="1">
      <alignment horizontal="right"/>
    </xf>
    <xf numFmtId="170" fontId="0" fillId="33" borderId="16" xfId="0" applyNumberFormat="1" applyFill="1" applyBorder="1" applyAlignment="1" applyProtection="1">
      <alignment horizontal="right"/>
    </xf>
    <xf numFmtId="0" fontId="2" fillId="33" borderId="13" xfId="0" applyFont="1" applyFill="1" applyBorder="1"/>
    <xf numFmtId="0" fontId="2" fillId="33" borderId="20" xfId="0" applyFont="1" applyFill="1" applyBorder="1" applyAlignment="1">
      <alignment horizontal="right" vertical="top" wrapText="1"/>
    </xf>
    <xf numFmtId="0" fontId="2" fillId="33" borderId="21" xfId="0" applyFont="1" applyFill="1" applyBorder="1" applyAlignment="1">
      <alignment horizontal="right" vertical="top" wrapText="1"/>
    </xf>
    <xf numFmtId="9" fontId="5" fillId="33" borderId="0" xfId="1" applyFont="1" applyFill="1" applyBorder="1"/>
    <xf numFmtId="9" fontId="5" fillId="33" borderId="17" xfId="1" applyFont="1" applyFill="1" applyBorder="1"/>
    <xf numFmtId="165" fontId="0" fillId="33" borderId="0" xfId="124" applyNumberFormat="1" applyFont="1" applyFill="1" applyBorder="1"/>
    <xf numFmtId="165" fontId="0" fillId="33" borderId="34" xfId="0" applyNumberFormat="1" applyFill="1" applyBorder="1"/>
    <xf numFmtId="165" fontId="0" fillId="33" borderId="14" xfId="0" applyNumberFormat="1" applyFill="1" applyBorder="1"/>
    <xf numFmtId="165" fontId="0" fillId="33" borderId="15" xfId="0" applyNumberFormat="1" applyFill="1" applyBorder="1"/>
    <xf numFmtId="166" fontId="0" fillId="33" borderId="35" xfId="86" applyNumberFormat="1" applyFont="1" applyFill="1" applyBorder="1"/>
    <xf numFmtId="165" fontId="0" fillId="33" borderId="35" xfId="124" applyNumberFormat="1" applyFont="1" applyFill="1" applyBorder="1"/>
    <xf numFmtId="165" fontId="0" fillId="33" borderId="16" xfId="124" applyNumberFormat="1" applyFont="1" applyFill="1" applyBorder="1"/>
    <xf numFmtId="169" fontId="15" fillId="33" borderId="36" xfId="102" applyNumberFormat="1" applyFill="1" applyBorder="1"/>
    <xf numFmtId="0" fontId="3" fillId="33" borderId="0" xfId="2" applyFill="1" applyAlignment="1" applyProtection="1">
      <alignment horizontal="left" wrapText="1"/>
    </xf>
    <xf numFmtId="0" fontId="2" fillId="33" borderId="0" xfId="0" applyFont="1" applyFill="1" applyAlignment="1" applyProtection="1">
      <alignment horizontal="left" wrapText="1"/>
    </xf>
    <xf numFmtId="170" fontId="0" fillId="33" borderId="0" xfId="0" applyNumberFormat="1" applyFont="1" applyFill="1" applyAlignment="1">
      <alignment horizontal="left" wrapText="1"/>
    </xf>
    <xf numFmtId="0" fontId="0" fillId="33" borderId="0" xfId="0" applyFill="1" applyAlignment="1">
      <alignment horizontal="left" wrapText="1"/>
    </xf>
    <xf numFmtId="0" fontId="0" fillId="33" borderId="0" xfId="0" applyFill="1" applyAlignment="1">
      <alignment horizontal="left" vertical="top" wrapText="1"/>
    </xf>
    <xf numFmtId="0" fontId="0" fillId="33" borderId="0" xfId="0" applyFill="1" applyAlignment="1" applyProtection="1">
      <alignment horizontal="left" wrapText="1"/>
    </xf>
    <xf numFmtId="0" fontId="0" fillId="33" borderId="0" xfId="0" applyFill="1" applyBorder="1" applyAlignment="1" applyProtection="1">
      <alignment horizontal="left" wrapText="1"/>
    </xf>
  </cellXfs>
  <cellStyles count="131">
    <cellStyle name="20 % - Markeringsfarve1 2" xfId="4"/>
    <cellStyle name="20 % - Markeringsfarve1 3" xfId="5"/>
    <cellStyle name="20 % - Markeringsfarve1 4" xfId="6"/>
    <cellStyle name="20 % - Markeringsfarve1 5" xfId="7"/>
    <cellStyle name="20 % - Markeringsfarve1 6" xfId="8"/>
    <cellStyle name="20 % - Markeringsfarve2 2" xfId="9"/>
    <cellStyle name="20 % - Markeringsfarve2 3" xfId="10"/>
    <cellStyle name="20 % - Markeringsfarve2 4" xfId="11"/>
    <cellStyle name="20 % - Markeringsfarve2 5" xfId="12"/>
    <cellStyle name="20 % - Markeringsfarve2 6" xfId="13"/>
    <cellStyle name="20 % - Markeringsfarve3 2" xfId="14"/>
    <cellStyle name="20 % - Markeringsfarve3 3" xfId="15"/>
    <cellStyle name="20 % - Markeringsfarve3 4" xfId="16"/>
    <cellStyle name="20 % - Markeringsfarve3 5" xfId="17"/>
    <cellStyle name="20 % - Markeringsfarve3 6" xfId="18"/>
    <cellStyle name="20 % - Markeringsfarve4 2" xfId="19"/>
    <cellStyle name="20 % - Markeringsfarve4 3" xfId="20"/>
    <cellStyle name="20 % - Markeringsfarve4 4" xfId="21"/>
    <cellStyle name="20 % - Markeringsfarve4 5" xfId="22"/>
    <cellStyle name="20 % - Markeringsfarve4 6" xfId="23"/>
    <cellStyle name="20 % - Markeringsfarve5 2" xfId="24"/>
    <cellStyle name="20 % - Markeringsfarve5 3" xfId="25"/>
    <cellStyle name="20 % - Markeringsfarve5 4" xfId="26"/>
    <cellStyle name="20 % - Markeringsfarve5 5" xfId="27"/>
    <cellStyle name="20 % - Markeringsfarve5 6" xfId="28"/>
    <cellStyle name="20 % - Markeringsfarve6 2" xfId="29"/>
    <cellStyle name="20 % - Markeringsfarve6 3" xfId="30"/>
    <cellStyle name="20 % - Markeringsfarve6 4" xfId="31"/>
    <cellStyle name="20 % - Markeringsfarve6 5" xfId="32"/>
    <cellStyle name="20 % - Markeringsfarve6 6" xfId="33"/>
    <cellStyle name="40 % - Markeringsfarve1 2" xfId="34"/>
    <cellStyle name="40 % - Markeringsfarve1 3" xfId="35"/>
    <cellStyle name="40 % - Markeringsfarve1 4" xfId="36"/>
    <cellStyle name="40 % - Markeringsfarve1 5" xfId="37"/>
    <cellStyle name="40 % - Markeringsfarve1 6" xfId="38"/>
    <cellStyle name="40 % - Markeringsfarve2 2" xfId="39"/>
    <cellStyle name="40 % - Markeringsfarve2 3" xfId="40"/>
    <cellStyle name="40 % - Markeringsfarve2 4" xfId="41"/>
    <cellStyle name="40 % - Markeringsfarve2 5" xfId="42"/>
    <cellStyle name="40 % - Markeringsfarve2 6" xfId="43"/>
    <cellStyle name="40 % - Markeringsfarve3 2" xfId="44"/>
    <cellStyle name="40 % - Markeringsfarve3 3" xfId="45"/>
    <cellStyle name="40 % - Markeringsfarve3 4" xfId="46"/>
    <cellStyle name="40 % - Markeringsfarve3 5" xfId="47"/>
    <cellStyle name="40 % - Markeringsfarve3 6" xfId="48"/>
    <cellStyle name="40 % - Markeringsfarve4 2" xfId="49"/>
    <cellStyle name="40 % - Markeringsfarve4 3" xfId="50"/>
    <cellStyle name="40 % - Markeringsfarve4 4" xfId="51"/>
    <cellStyle name="40 % - Markeringsfarve4 5" xfId="52"/>
    <cellStyle name="40 % - Markeringsfarve4 6" xfId="53"/>
    <cellStyle name="40 % - Markeringsfarve5 2" xfId="54"/>
    <cellStyle name="40 % - Markeringsfarve5 3" xfId="55"/>
    <cellStyle name="40 % - Markeringsfarve5 4" xfId="56"/>
    <cellStyle name="40 % - Markeringsfarve5 5" xfId="57"/>
    <cellStyle name="40 % - Markeringsfarve5 6" xfId="58"/>
    <cellStyle name="40 % - Markeringsfarve6 2" xfId="59"/>
    <cellStyle name="40 % - Markeringsfarve6 3" xfId="60"/>
    <cellStyle name="40 % - Markeringsfarve6 4" xfId="61"/>
    <cellStyle name="40 % - Markeringsfarve6 5" xfId="62"/>
    <cellStyle name="40 % - Markeringsfarve6 6" xfId="63"/>
    <cellStyle name="60 % - Markeringsfarve1 2" xfId="64"/>
    <cellStyle name="60 % - Markeringsfarve2 2" xfId="65"/>
    <cellStyle name="60 % - Markeringsfarve3 2" xfId="66"/>
    <cellStyle name="60 % - Markeringsfarve4 2" xfId="67"/>
    <cellStyle name="60 % - Markeringsfarve5 2" xfId="68"/>
    <cellStyle name="60 % - Markeringsfarve6 2" xfId="69"/>
    <cellStyle name="Advarselstekst 2" xfId="70"/>
    <cellStyle name="Bemærk! 2" xfId="71"/>
    <cellStyle name="Bemærk! 3" xfId="72"/>
    <cellStyle name="Bemærk! 4" xfId="73"/>
    <cellStyle name="Bemærk! 5" xfId="74"/>
    <cellStyle name="Bemærk! 6" xfId="75"/>
    <cellStyle name="Bemærk! 7" xfId="76"/>
    <cellStyle name="Beregning 2" xfId="77"/>
    <cellStyle name="Besøgt link 2" xfId="78"/>
    <cellStyle name="Besøgt link 3" xfId="79"/>
    <cellStyle name="Forklarende tekst 2" xfId="80"/>
    <cellStyle name="God 2" xfId="81"/>
    <cellStyle name="Input 2" xfId="82"/>
    <cellStyle name="Komma" xfId="130" builtinId="3"/>
    <cellStyle name="Komma 2" xfId="83"/>
    <cellStyle name="Komma 3" xfId="84"/>
    <cellStyle name="Komma 4" xfId="85"/>
    <cellStyle name="Komma 5" xfId="86"/>
    <cellStyle name="Komma 6" xfId="87"/>
    <cellStyle name="Komma 7" xfId="88"/>
    <cellStyle name="Komma 8" xfId="89"/>
    <cellStyle name="Komma 9" xfId="90"/>
    <cellStyle name="Kontroller celle 2" xfId="91"/>
    <cellStyle name="Link" xfId="3" builtinId="8"/>
    <cellStyle name="Link 2" xfId="92"/>
    <cellStyle name="Link 3" xfId="93"/>
    <cellStyle name="Link 4" xfId="94"/>
    <cellStyle name="Markeringsfarve1 2" xfId="95"/>
    <cellStyle name="Markeringsfarve2 2" xfId="96"/>
    <cellStyle name="Markeringsfarve3 2" xfId="97"/>
    <cellStyle name="Markeringsfarve4 2" xfId="98"/>
    <cellStyle name="Markeringsfarve5 2" xfId="99"/>
    <cellStyle name="Markeringsfarve6 2" xfId="100"/>
    <cellStyle name="Neutral 2" xfId="101"/>
    <cellStyle name="Normal" xfId="0" builtinId="0"/>
    <cellStyle name="Normal 10" xfId="102"/>
    <cellStyle name="Normal 11" xfId="103"/>
    <cellStyle name="Normal 12" xfId="104"/>
    <cellStyle name="Normal 13" xfId="105"/>
    <cellStyle name="Normal 14" xfId="106"/>
    <cellStyle name="Normal 2" xfId="2"/>
    <cellStyle name="Normal 2 2" xfId="107"/>
    <cellStyle name="Normal 2 3" xfId="108"/>
    <cellStyle name="Normal 2 4" xfId="109"/>
    <cellStyle name="Normal 3" xfId="110"/>
    <cellStyle name="Normal 3 2" xfId="111"/>
    <cellStyle name="Normal 3 3" xfId="112"/>
    <cellStyle name="Normal 4" xfId="113"/>
    <cellStyle name="Normal 5" xfId="114"/>
    <cellStyle name="Normal 6" xfId="115"/>
    <cellStyle name="Normal 7" xfId="116"/>
    <cellStyle name="Normal 8" xfId="117"/>
    <cellStyle name="Normal 9" xfId="118"/>
    <cellStyle name="Output 2" xfId="119"/>
    <cellStyle name="Overskrift 1 2" xfId="120"/>
    <cellStyle name="Overskrift 2 2" xfId="121"/>
    <cellStyle name="Overskrift 3 2" xfId="122"/>
    <cellStyle name="Overskrift 4 2" xfId="123"/>
    <cellStyle name="Procent" xfId="1" builtinId="5"/>
    <cellStyle name="Procent 2" xfId="124"/>
    <cellStyle name="Procent 3" xfId="125"/>
    <cellStyle name="Procent 4" xfId="129"/>
    <cellStyle name="Sammenkædet celle 2" xfId="126"/>
    <cellStyle name="Total 2" xfId="127"/>
    <cellStyle name="Ugyldig 2" xfId="128"/>
  </cellStyles>
  <dxfs count="0"/>
  <tableStyles count="0" defaultTableStyle="TableStyleMedium2" defaultPivotStyle="PivotStyleLight16"/>
  <colors>
    <mruColors>
      <color rgb="FFBF1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4.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61761191309419661"/>
        </c:manualLayout>
      </c:layout>
      <c:barChart>
        <c:barDir val="col"/>
        <c:grouping val="clustered"/>
        <c:varyColors val="0"/>
        <c:ser>
          <c:idx val="0"/>
          <c:order val="0"/>
          <c:tx>
            <c:strRef>
              <c:f>'Figur 2.1'!$A$5</c:f>
              <c:strCache>
                <c:ptCount val="1"/>
                <c:pt idx="0">
                  <c:v>Erhvervslivet FoU-investeringer, mia. kr (løbende priser)</c:v>
                </c:pt>
              </c:strCache>
            </c:strRef>
          </c:tx>
          <c:spPr>
            <a:solidFill>
              <a:srgbClr val="888888"/>
            </a:solidFill>
          </c:spPr>
          <c:invertIfNegative val="0"/>
          <c:dLbls>
            <c:dLbl>
              <c:idx val="1"/>
              <c:layout>
                <c:manualLayout>
                  <c:x val="2.5462668816039986E-17"/>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092-40E1-BE12-FDD940FE4CC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 2.1'!$B$4:$J$4</c:f>
              <c:strCache>
                <c:ptCount val="9"/>
                <c:pt idx="0">
                  <c:v>2008</c:v>
                </c:pt>
                <c:pt idx="1">
                  <c:v>2009</c:v>
                </c:pt>
                <c:pt idx="2">
                  <c:v>2010</c:v>
                </c:pt>
                <c:pt idx="3">
                  <c:v>2011</c:v>
                </c:pt>
                <c:pt idx="4">
                  <c:v>2012</c:v>
                </c:pt>
                <c:pt idx="5">
                  <c:v>2013</c:v>
                </c:pt>
                <c:pt idx="6">
                  <c:v>2014</c:v>
                </c:pt>
                <c:pt idx="7">
                  <c:v>2015</c:v>
                </c:pt>
                <c:pt idx="8">
                  <c:v>2016</c:v>
                </c:pt>
              </c:strCache>
            </c:strRef>
          </c:cat>
          <c:val>
            <c:numRef>
              <c:f>'Figur 2.1'!$B$5:$J$5</c:f>
              <c:numCache>
                <c:formatCode>0.0</c:formatCode>
                <c:ptCount val="9"/>
                <c:pt idx="0">
                  <c:v>34.079550611129314</c:v>
                </c:pt>
                <c:pt idx="1">
                  <c:v>36.71433464171794</c:v>
                </c:pt>
                <c:pt idx="2">
                  <c:v>35.412618224049652</c:v>
                </c:pt>
                <c:pt idx="3">
                  <c:v>36.286366848534605</c:v>
                </c:pt>
                <c:pt idx="4">
                  <c:v>37.044504010622852</c:v>
                </c:pt>
                <c:pt idx="5">
                  <c:v>36.307665874127679</c:v>
                </c:pt>
                <c:pt idx="6">
                  <c:v>36.814984723786381</c:v>
                </c:pt>
                <c:pt idx="7">
                  <c:v>39.487438401961526</c:v>
                </c:pt>
                <c:pt idx="8">
                  <c:v>42.891127343679365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71912832"/>
        <c:axId val="71922816"/>
      </c:barChart>
      <c:lineChart>
        <c:grouping val="standard"/>
        <c:varyColors val="0"/>
        <c:ser>
          <c:idx val="2"/>
          <c:order val="2"/>
          <c:tx>
            <c:strRef>
              <c:f>'Figur 2.1'!$A$7</c:f>
              <c:strCache>
                <c:ptCount val="1"/>
                <c:pt idx="0">
                  <c:v>Øvre 95%-intervalgrænse</c:v>
                </c:pt>
              </c:strCache>
            </c:strRef>
          </c:tx>
          <c:spPr>
            <a:ln>
              <a:noFill/>
            </a:ln>
          </c:spPr>
          <c:marker>
            <c:symbol val="dash"/>
            <c:size val="5"/>
          </c:marker>
          <c:cat>
            <c:strRef>
              <c:f>'Figur 2.1'!$B$4:$J$4</c:f>
              <c:strCache>
                <c:ptCount val="9"/>
                <c:pt idx="0">
                  <c:v>2008</c:v>
                </c:pt>
                <c:pt idx="1">
                  <c:v>2009</c:v>
                </c:pt>
                <c:pt idx="2">
                  <c:v>2010</c:v>
                </c:pt>
                <c:pt idx="3">
                  <c:v>2011</c:v>
                </c:pt>
                <c:pt idx="4">
                  <c:v>2012</c:v>
                </c:pt>
                <c:pt idx="5">
                  <c:v>2013</c:v>
                </c:pt>
                <c:pt idx="6">
                  <c:v>2014</c:v>
                </c:pt>
                <c:pt idx="7">
                  <c:v>2015</c:v>
                </c:pt>
                <c:pt idx="8">
                  <c:v>2016</c:v>
                </c:pt>
              </c:strCache>
            </c:strRef>
          </c:cat>
          <c:val>
            <c:numRef>
              <c:f>'Figur 2.1'!$B$7:$J$7</c:f>
              <c:numCache>
                <c:formatCode>0.0</c:formatCode>
                <c:ptCount val="9"/>
                <c:pt idx="0">
                  <c:v>34.829300724574161</c:v>
                </c:pt>
                <c:pt idx="1">
                  <c:v>37.4486213345523</c:v>
                </c:pt>
                <c:pt idx="2">
                  <c:v>36.404171534323041</c:v>
                </c:pt>
                <c:pt idx="3">
                  <c:v>37.012094185505298</c:v>
                </c:pt>
                <c:pt idx="4">
                  <c:v>37.785394090835311</c:v>
                </c:pt>
                <c:pt idx="5">
                  <c:v>36.961203859861975</c:v>
                </c:pt>
                <c:pt idx="6">
                  <c:v>37.477654448814533</c:v>
                </c:pt>
                <c:pt idx="7">
                  <c:v>40.198212293196832</c:v>
                </c:pt>
                <c:pt idx="8">
                  <c:v>43.74894989055295</c:v>
                </c:pt>
              </c:numCache>
            </c:numRef>
          </c:val>
          <c:smooth val="0"/>
          <c:extLst>
            <c:ext xmlns:c16="http://schemas.microsoft.com/office/drawing/2014/chart" uri="{C3380CC4-5D6E-409C-BE32-E72D297353CC}">
              <c16:uniqueId val="{00000002-42CE-4425-AFDA-A74BA4ABB276}"/>
            </c:ext>
          </c:extLst>
        </c:ser>
        <c:ser>
          <c:idx val="3"/>
          <c:order val="3"/>
          <c:tx>
            <c:strRef>
              <c:f>'Figur 2.1'!$A$8</c:f>
              <c:strCache>
                <c:ptCount val="1"/>
                <c:pt idx="0">
                  <c:v>Nedre 95%-intervalgrænse</c:v>
                </c:pt>
              </c:strCache>
            </c:strRef>
          </c:tx>
          <c:spPr>
            <a:ln>
              <a:noFill/>
            </a:ln>
          </c:spPr>
          <c:marker>
            <c:symbol val="dash"/>
            <c:size val="5"/>
          </c:marker>
          <c:cat>
            <c:strRef>
              <c:f>'Figur 2.1'!$B$4:$J$4</c:f>
              <c:strCache>
                <c:ptCount val="9"/>
                <c:pt idx="0">
                  <c:v>2008</c:v>
                </c:pt>
                <c:pt idx="1">
                  <c:v>2009</c:v>
                </c:pt>
                <c:pt idx="2">
                  <c:v>2010</c:v>
                </c:pt>
                <c:pt idx="3">
                  <c:v>2011</c:v>
                </c:pt>
                <c:pt idx="4">
                  <c:v>2012</c:v>
                </c:pt>
                <c:pt idx="5">
                  <c:v>2013</c:v>
                </c:pt>
                <c:pt idx="6">
                  <c:v>2014</c:v>
                </c:pt>
                <c:pt idx="7">
                  <c:v>2015</c:v>
                </c:pt>
                <c:pt idx="8">
                  <c:v>2016</c:v>
                </c:pt>
              </c:strCache>
            </c:strRef>
          </c:cat>
          <c:val>
            <c:numRef>
              <c:f>'Figur 2.1'!$B$8:$J$8</c:f>
              <c:numCache>
                <c:formatCode>0.0</c:formatCode>
                <c:ptCount val="9"/>
                <c:pt idx="0">
                  <c:v>33.329800497684467</c:v>
                </c:pt>
                <c:pt idx="1">
                  <c:v>35.98004794888358</c:v>
                </c:pt>
                <c:pt idx="2">
                  <c:v>34.421064913776263</c:v>
                </c:pt>
                <c:pt idx="3">
                  <c:v>35.560639511563913</c:v>
                </c:pt>
                <c:pt idx="4">
                  <c:v>36.303613930410393</c:v>
                </c:pt>
                <c:pt idx="5">
                  <c:v>35.654127888393383</c:v>
                </c:pt>
                <c:pt idx="6">
                  <c:v>36.152314998758229</c:v>
                </c:pt>
                <c:pt idx="7">
                  <c:v>38.776664510726221</c:v>
                </c:pt>
                <c:pt idx="8">
                  <c:v>42.03330479680578</c:v>
                </c:pt>
              </c:numCache>
            </c:numRef>
          </c:val>
          <c:smooth val="0"/>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marker val="1"/>
        <c:smooth val="0"/>
        <c:axId val="71912832"/>
        <c:axId val="71922816"/>
      </c:lineChart>
      <c:lineChart>
        <c:grouping val="standard"/>
        <c:varyColors val="0"/>
        <c:ser>
          <c:idx val="1"/>
          <c:order val="1"/>
          <c:tx>
            <c:strRef>
              <c:f>'Figur 2.1'!$A$6</c:f>
              <c:strCache>
                <c:ptCount val="1"/>
                <c:pt idx="0">
                  <c:v>Erhvervslivets FoU-investeringer, pct. af BNP</c:v>
                </c:pt>
              </c:strCache>
            </c:strRef>
          </c:tx>
          <c:marker>
            <c:symbol val="none"/>
          </c:marker>
          <c:dLbls>
            <c:dLbl>
              <c:idx val="0"/>
              <c:layout>
                <c:manualLayout>
                  <c:x val="-3.6111111111111108E-2"/>
                  <c:y val="3.2407407407407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092-40E1-BE12-FDD940FE4CC3}"/>
                </c:ext>
              </c:extLst>
            </c:dLbl>
            <c:dLbl>
              <c:idx val="1"/>
              <c:layout>
                <c:manualLayout>
                  <c:x val="-3.888888888888889E-2"/>
                  <c:y val="0.138888888888888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092-40E1-BE12-FDD940FE4CC3}"/>
                </c:ext>
              </c:extLst>
            </c:dLbl>
            <c:dLbl>
              <c:idx val="2"/>
              <c:layout>
                <c:manualLayout>
                  <c:x val="-3.888888888888889E-2"/>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092-40E1-BE12-FDD940FE4CC3}"/>
                </c:ext>
              </c:extLst>
            </c:dLbl>
            <c:dLbl>
              <c:idx val="3"/>
              <c:layout>
                <c:manualLayout>
                  <c:x val="-3.6111111111111108E-2"/>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092-40E1-BE12-FDD940FE4CC3}"/>
                </c:ext>
              </c:extLst>
            </c:dLbl>
            <c:dLbl>
              <c:idx val="4"/>
              <c:layout>
                <c:manualLayout>
                  <c:x val="-3.888888888888889E-2"/>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092-40E1-BE12-FDD940FE4CC3}"/>
                </c:ext>
              </c:extLst>
            </c:dLbl>
            <c:dLbl>
              <c:idx val="5"/>
              <c:layout>
                <c:manualLayout>
                  <c:x val="-3.6111111111111108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092-40E1-BE12-FDD940FE4CC3}"/>
                </c:ext>
              </c:extLst>
            </c:dLbl>
            <c:dLbl>
              <c:idx val="6"/>
              <c:layout>
                <c:manualLayout>
                  <c:x val="-3.3333333333333333E-2"/>
                  <c:y val="-3.2407407407407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092-40E1-BE12-FDD940FE4CC3}"/>
                </c:ext>
              </c:extLst>
            </c:dLbl>
            <c:dLbl>
              <c:idx val="7"/>
              <c:layout>
                <c:manualLayout>
                  <c:x val="-3.6111111111111108E-2"/>
                  <c:y val="2.77777777777777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092-40E1-BE12-FDD940FE4CC3}"/>
                </c:ext>
              </c:extLst>
            </c:dLbl>
            <c:dLbl>
              <c:idx val="8"/>
              <c:layout>
                <c:manualLayout>
                  <c:x val="-3.3333333333333437E-2"/>
                  <c:y val="7.87037037037037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092-40E1-BE12-FDD940FE4CC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2.1'!$B$4:$J$4</c:f>
              <c:strCache>
                <c:ptCount val="9"/>
                <c:pt idx="0">
                  <c:v>2008</c:v>
                </c:pt>
                <c:pt idx="1">
                  <c:v>2009</c:v>
                </c:pt>
                <c:pt idx="2">
                  <c:v>2010</c:v>
                </c:pt>
                <c:pt idx="3">
                  <c:v>2011</c:v>
                </c:pt>
                <c:pt idx="4">
                  <c:v>2012</c:v>
                </c:pt>
                <c:pt idx="5">
                  <c:v>2013</c:v>
                </c:pt>
                <c:pt idx="6">
                  <c:v>2014</c:v>
                </c:pt>
                <c:pt idx="7">
                  <c:v>2015</c:v>
                </c:pt>
                <c:pt idx="8">
                  <c:v>2016</c:v>
                </c:pt>
              </c:strCache>
            </c:strRef>
          </c:cat>
          <c:val>
            <c:numRef>
              <c:f>'Figur 2.1'!$B$6:$J$6</c:f>
              <c:numCache>
                <c:formatCode>0.0</c:formatCode>
                <c:ptCount val="9"/>
                <c:pt idx="0">
                  <c:v>1.9</c:v>
                </c:pt>
                <c:pt idx="1">
                  <c:v>2.1</c:v>
                </c:pt>
                <c:pt idx="2">
                  <c:v>2</c:v>
                </c:pt>
                <c:pt idx="3">
                  <c:v>2</c:v>
                </c:pt>
                <c:pt idx="4">
                  <c:v>2</c:v>
                </c:pt>
                <c:pt idx="5">
                  <c:v>1.9</c:v>
                </c:pt>
                <c:pt idx="6">
                  <c:v>1.9</c:v>
                </c:pt>
                <c:pt idx="7">
                  <c:v>1.9</c:v>
                </c:pt>
                <c:pt idx="8">
                  <c:v>2.1</c:v>
                </c:pt>
              </c:numCache>
            </c:numRef>
          </c:val>
          <c:smooth val="0"/>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marker val="1"/>
        <c:smooth val="0"/>
        <c:axId val="71946624"/>
        <c:axId val="71924352"/>
      </c:lineChart>
      <c:catAx>
        <c:axId val="7191283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71922816"/>
        <c:crosses val="autoZero"/>
        <c:auto val="1"/>
        <c:lblAlgn val="ctr"/>
        <c:lblOffset val="100"/>
        <c:noMultiLvlLbl val="0"/>
      </c:catAx>
      <c:valAx>
        <c:axId val="71922816"/>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71912832"/>
        <c:crosses val="autoZero"/>
        <c:crossBetween val="between"/>
      </c:valAx>
      <c:valAx>
        <c:axId val="71924352"/>
        <c:scaling>
          <c:orientation val="minMax"/>
          <c:max val="2.2000000000000002"/>
          <c:min val="1.7000000000000002"/>
        </c:scaling>
        <c:delete val="0"/>
        <c:axPos val="r"/>
        <c:numFmt formatCode="0.0" sourceLinked="1"/>
        <c:majorTickMark val="out"/>
        <c:minorTickMark val="none"/>
        <c:tickLblPos val="nextTo"/>
        <c:crossAx val="71946624"/>
        <c:crosses val="max"/>
        <c:crossBetween val="between"/>
        <c:majorUnit val="0.1"/>
      </c:valAx>
      <c:catAx>
        <c:axId val="71946624"/>
        <c:scaling>
          <c:orientation val="minMax"/>
        </c:scaling>
        <c:delete val="1"/>
        <c:axPos val="b"/>
        <c:numFmt formatCode="General" sourceLinked="1"/>
        <c:majorTickMark val="out"/>
        <c:minorTickMark val="none"/>
        <c:tickLblPos val="nextTo"/>
        <c:crossAx val="71924352"/>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1.1111111111111112E-2"/>
          <c:y val="0.72468868474773984"/>
          <c:w val="0.5026235783027122"/>
          <c:h val="0.27531131525226016"/>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615"/>
        </c:manualLayout>
      </c:layout>
      <c:barChart>
        <c:barDir val="bar"/>
        <c:grouping val="clustered"/>
        <c:varyColors val="0"/>
        <c:ser>
          <c:idx val="0"/>
          <c:order val="0"/>
          <c:tx>
            <c:strRef>
              <c:f>'Figur 2.9'!$F$20</c:f>
              <c:strCache>
                <c:ptCount val="1"/>
                <c:pt idx="0">
                  <c:v>2008</c:v>
                </c:pt>
              </c:strCache>
            </c:strRef>
          </c:tx>
          <c:spPr>
            <a:solidFill>
              <a:srgbClr val="888888"/>
            </a:solidFill>
          </c:spPr>
          <c:invertIfNegative val="0"/>
          <c:cat>
            <c:strRef>
              <c:f>'Figur 2.9'!$G$19:$L$19</c:f>
              <c:strCache>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Cache>
            </c:strRef>
          </c:cat>
          <c:val>
            <c:numRef>
              <c:f>'Figur 2.9'!$G$20:$L$20</c:f>
              <c:numCache>
                <c:formatCode>0.00</c:formatCode>
                <c:ptCount val="6"/>
                <c:pt idx="0">
                  <c:v>5.1759314513939998</c:v>
                </c:pt>
                <c:pt idx="1">
                  <c:v>0.656934964053</c:v>
                </c:pt>
                <c:pt idx="2">
                  <c:v>2.2710270280530001</c:v>
                </c:pt>
                <c:pt idx="3">
                  <c:v>0.326172942257</c:v>
                </c:pt>
                <c:pt idx="4">
                  <c:v>0.79859280447900016</c:v>
                </c:pt>
                <c:pt idx="5">
                  <c:v>2.1909226760579998</c:v>
                </c:pt>
              </c:numCache>
            </c:numRef>
          </c:val>
          <c:extLst>
            <c:ext xmlns:c16="http://schemas.microsoft.com/office/drawing/2014/chart" uri="{C3380CC4-5D6E-409C-BE32-E72D297353CC}">
              <c16:uniqueId val="{00000000-42CE-4425-AFDA-A74BA4ABB276}"/>
            </c:ext>
          </c:extLst>
        </c:ser>
        <c:ser>
          <c:idx val="1"/>
          <c:order val="1"/>
          <c:tx>
            <c:strRef>
              <c:f>'Figur 2.9'!$F$21</c:f>
              <c:strCache>
                <c:ptCount val="1"/>
                <c:pt idx="0">
                  <c:v>2010</c:v>
                </c:pt>
              </c:strCache>
            </c:strRef>
          </c:tx>
          <c:spPr>
            <a:solidFill>
              <a:srgbClr val="46328C"/>
            </a:solidFill>
          </c:spPr>
          <c:invertIfNegative val="0"/>
          <c:cat>
            <c:strRef>
              <c:f>'Figur 2.9'!$G$19:$L$19</c:f>
              <c:strCache>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Cache>
            </c:strRef>
          </c:cat>
          <c:val>
            <c:numRef>
              <c:f>'Figur 2.9'!$G$21:$L$21</c:f>
              <c:numCache>
                <c:formatCode>0.00</c:formatCode>
                <c:ptCount val="6"/>
                <c:pt idx="0">
                  <c:v>7.229046233</c:v>
                </c:pt>
                <c:pt idx="1">
                  <c:v>1.7310179775000001</c:v>
                </c:pt>
                <c:pt idx="2">
                  <c:v>1.4697529772</c:v>
                </c:pt>
                <c:pt idx="3">
                  <c:v>1.3929189066999998</c:v>
                </c:pt>
                <c:pt idx="4">
                  <c:v>1.8960197132000001</c:v>
                </c:pt>
                <c:pt idx="5">
                  <c:v>2.0883830695539998</c:v>
                </c:pt>
              </c:numCache>
            </c:numRef>
          </c:val>
          <c:extLst>
            <c:ext xmlns:c16="http://schemas.microsoft.com/office/drawing/2014/chart" uri="{C3380CC4-5D6E-409C-BE32-E72D297353CC}">
              <c16:uniqueId val="{00000001-42CE-4425-AFDA-A74BA4ABB276}"/>
            </c:ext>
          </c:extLst>
        </c:ser>
        <c:ser>
          <c:idx val="2"/>
          <c:order val="2"/>
          <c:tx>
            <c:strRef>
              <c:f>'Figur 2.9'!$F$22</c:f>
              <c:strCache>
                <c:ptCount val="1"/>
                <c:pt idx="0">
                  <c:v>2012</c:v>
                </c:pt>
              </c:strCache>
            </c:strRef>
          </c:tx>
          <c:spPr>
            <a:solidFill>
              <a:srgbClr val="E6821E"/>
            </a:solidFill>
          </c:spPr>
          <c:invertIfNegative val="0"/>
          <c:cat>
            <c:strRef>
              <c:f>'Figur 2.9'!$G$19:$L$19</c:f>
              <c:strCache>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Cache>
            </c:strRef>
          </c:cat>
          <c:val>
            <c:numRef>
              <c:f>'Figur 2.9'!$G$22:$L$22</c:f>
              <c:numCache>
                <c:formatCode>0.00</c:formatCode>
                <c:ptCount val="6"/>
                <c:pt idx="0">
                  <c:v>9.5831591373999991</c:v>
                </c:pt>
                <c:pt idx="1">
                  <c:v>1.8169392584999999</c:v>
                </c:pt>
                <c:pt idx="2">
                  <c:v>1.4838308937</c:v>
                </c:pt>
                <c:pt idx="3">
                  <c:v>1.4073326152999999</c:v>
                </c:pt>
                <c:pt idx="4">
                  <c:v>1.0723849505</c:v>
                </c:pt>
                <c:pt idx="5">
                  <c:v>2.1542234853449997</c:v>
                </c:pt>
              </c:numCache>
            </c:numRef>
          </c:val>
          <c:extLst>
            <c:ext xmlns:c16="http://schemas.microsoft.com/office/drawing/2014/chart" uri="{C3380CC4-5D6E-409C-BE32-E72D297353CC}">
              <c16:uniqueId val="{00000002-42CE-4425-AFDA-A74BA4ABB276}"/>
            </c:ext>
          </c:extLst>
        </c:ser>
        <c:ser>
          <c:idx val="3"/>
          <c:order val="3"/>
          <c:tx>
            <c:strRef>
              <c:f>'Figur 2.9'!$F$23</c:f>
              <c:strCache>
                <c:ptCount val="1"/>
                <c:pt idx="0">
                  <c:v>2014</c:v>
                </c:pt>
              </c:strCache>
            </c:strRef>
          </c:tx>
          <c:spPr>
            <a:solidFill>
              <a:srgbClr val="BF1C80"/>
            </a:solidFill>
          </c:spPr>
          <c:invertIfNegative val="0"/>
          <c:cat>
            <c:strRef>
              <c:f>'Figur 2.9'!$G$19:$L$19</c:f>
              <c:strCache>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Cache>
            </c:strRef>
          </c:cat>
          <c:val>
            <c:numRef>
              <c:f>'Figur 2.9'!$G$23:$L$23</c:f>
              <c:numCache>
                <c:formatCode>0.00</c:formatCode>
                <c:ptCount val="6"/>
                <c:pt idx="0">
                  <c:v>9.5112795425000005</c:v>
                </c:pt>
                <c:pt idx="1">
                  <c:v>2.7199554619000001</c:v>
                </c:pt>
                <c:pt idx="2">
                  <c:v>2.0355503347999999</c:v>
                </c:pt>
                <c:pt idx="3">
                  <c:v>1.8628805864</c:v>
                </c:pt>
                <c:pt idx="4">
                  <c:v>0.91999746965999996</c:v>
                </c:pt>
                <c:pt idx="5">
                  <c:v>2.1655817821760004</c:v>
                </c:pt>
              </c:numCache>
            </c:numRef>
          </c:val>
          <c:extLst>
            <c:ext xmlns:c16="http://schemas.microsoft.com/office/drawing/2014/chart" uri="{C3380CC4-5D6E-409C-BE32-E72D297353CC}">
              <c16:uniqueId val="{00000003-42CE-4425-AFDA-A74BA4ABB276}"/>
            </c:ext>
          </c:extLst>
        </c:ser>
        <c:ser>
          <c:idx val="4"/>
          <c:order val="4"/>
          <c:tx>
            <c:strRef>
              <c:f>'Figur 2.9'!$F$24</c:f>
              <c:strCache>
                <c:ptCount val="1"/>
                <c:pt idx="0">
                  <c:v>2016</c:v>
                </c:pt>
              </c:strCache>
            </c:strRef>
          </c:tx>
          <c:spPr>
            <a:solidFill>
              <a:srgbClr val="5AB4E6"/>
            </a:solidFill>
          </c:spPr>
          <c:invertIfNegative val="0"/>
          <c:cat>
            <c:strRef>
              <c:f>'Figur 2.9'!$G$19:$L$19</c:f>
              <c:strCache>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Cache>
            </c:strRef>
          </c:cat>
          <c:val>
            <c:numRef>
              <c:f>'Figur 2.9'!$G$24:$L$24</c:f>
              <c:numCache>
                <c:formatCode>0.00</c:formatCode>
                <c:ptCount val="6"/>
                <c:pt idx="0">
                  <c:v>8.9898596390000005</c:v>
                </c:pt>
                <c:pt idx="1">
                  <c:v>2.9485107393000001</c:v>
                </c:pt>
                <c:pt idx="2">
                  <c:v>2.3602141907999998</c:v>
                </c:pt>
                <c:pt idx="3">
                  <c:v>1.5105521092</c:v>
                </c:pt>
                <c:pt idx="4">
                  <c:v>0.99745002835999996</c:v>
                </c:pt>
                <c:pt idx="5">
                  <c:v>2.3912960075409999</c:v>
                </c:pt>
              </c:numCache>
            </c:numRef>
          </c:val>
          <c:extLst>
            <c:ext xmlns:c16="http://schemas.microsoft.com/office/drawing/2014/chart" uri="{C3380CC4-5D6E-409C-BE32-E72D297353CC}">
              <c16:uniqueId val="{00000000-0565-484C-ADAA-579F20067E7E}"/>
            </c:ext>
          </c:extLst>
        </c:ser>
        <c:dLbls>
          <c:showLegendKey val="0"/>
          <c:showVal val="0"/>
          <c:showCatName val="0"/>
          <c:showSerName val="0"/>
          <c:showPercent val="0"/>
          <c:showBubbleSize val="0"/>
        </c:dLbls>
        <c:gapWidth val="100"/>
        <c:axId val="70055040"/>
        <c:axId val="70056576"/>
      </c:barChart>
      <c:barChart>
        <c:barDir val="bar"/>
        <c:grouping val="clustered"/>
        <c:varyColors val="0"/>
        <c:ser>
          <c:idx val="5"/>
          <c:order val="5"/>
          <c:tx>
            <c:v>SeriesForSecondAxis</c:v>
          </c:tx>
          <c:spPr>
            <a:noFill/>
            <a:ln>
              <a:noFill/>
              <a:round/>
            </a:ln>
            <a:effectLst/>
            <a:extLst>
              <a:ext uri="{909E8E84-426E-40DD-AFC4-6F175D3DCCD1}">
                <a14:hiddenFill xmlns:a14="http://schemas.microsoft.com/office/drawing/2010/main">
                  <a:solidFill>
                    <a:srgbClr val="EF7C2F">
                      <a:shade val="76000"/>
                    </a:srgbClr>
                  </a:solidFill>
                </a14:hiddenFill>
              </a:ext>
              <a:ext uri="{91240B29-F687-4F45-9708-019B960494DF}">
                <a14:hiddenLine xmlns:a14="http://schemas.microsoft.com/office/drawing/2010/main">
                  <a:noFill/>
                  <a:round/>
                </a14:hiddenLine>
              </a:ext>
            </a:extLst>
          </c:spPr>
          <c:invertIfNegative val="0"/>
          <c:cat>
            <c:strLit>
              <c:ptCount val="6"/>
              <c:pt idx="0">
                <c:v>Fremstilling af farmaceutiske råvarer, medicinalvareindustri</c:v>
              </c:pt>
              <c:pt idx="1">
                <c:v>Finansiering og forsikring</c:v>
              </c:pt>
              <c:pt idx="2">
                <c:v>Erhvervsservice</c:v>
              </c:pt>
              <c:pt idx="3">
                <c:v>Fremstilling af motorer og motordele</c:v>
              </c:pt>
              <c:pt idx="4">
                <c:v>Information og kommunikation</c:v>
              </c:pt>
              <c:pt idx="5">
                <c:v>Øvrige brancher</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0-2436-46C9-A8D4-7E5743A78007}"/>
            </c:ext>
          </c:extLst>
        </c:ser>
        <c:dLbls>
          <c:showLegendKey val="0"/>
          <c:showVal val="0"/>
          <c:showCatName val="0"/>
          <c:showSerName val="0"/>
          <c:showPercent val="0"/>
          <c:showBubbleSize val="0"/>
        </c:dLbls>
        <c:gapWidth val="100"/>
        <c:axId val="92632960"/>
        <c:axId val="92631424"/>
      </c:barChart>
      <c:catAx>
        <c:axId val="70055040"/>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70056576"/>
        <c:crosses val="autoZero"/>
        <c:auto val="1"/>
        <c:lblAlgn val="ctr"/>
        <c:lblOffset val="100"/>
        <c:noMultiLvlLbl val="0"/>
      </c:catAx>
      <c:valAx>
        <c:axId val="70056576"/>
        <c:scaling>
          <c:orientation val="minMax"/>
          <c:max val="12"/>
          <c:min val="0"/>
        </c:scaling>
        <c:delete val="0"/>
        <c:axPos val="b"/>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70055040"/>
        <c:crosses val="autoZero"/>
        <c:crossBetween val="between"/>
        <c:majorUnit val="2"/>
      </c:valAx>
      <c:valAx>
        <c:axId val="92631424"/>
        <c:scaling>
          <c:orientation val="minMax"/>
          <c:max val="12"/>
          <c:min val="0"/>
        </c:scaling>
        <c:delete val="0"/>
        <c:axPos val="t"/>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2632960"/>
        <c:crosses val="max"/>
        <c:crossBetween val="between"/>
        <c:majorUnit val="2"/>
      </c:valAx>
      <c:catAx>
        <c:axId val="92632960"/>
        <c:scaling>
          <c:orientation val="minMax"/>
        </c:scaling>
        <c:delete val="1"/>
        <c:axPos val="l"/>
        <c:numFmt formatCode="General" sourceLinked="1"/>
        <c:majorTickMark val="out"/>
        <c:minorTickMark val="none"/>
        <c:tickLblPos val="nextTo"/>
        <c:crossAx val="92631424"/>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1111111111111112E-2"/>
          <c:y val="0.90860272674249054"/>
          <c:w val="0.37696981627296589"/>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31659693165972"/>
          <c:h val="0.7587397929425489"/>
        </c:manualLayout>
      </c:layout>
      <c:lineChart>
        <c:grouping val="standard"/>
        <c:varyColors val="0"/>
        <c:ser>
          <c:idx val="0"/>
          <c:order val="0"/>
          <c:tx>
            <c:strRef>
              <c:f>'Figur 2.10'!$A$4</c:f>
              <c:strCache>
                <c:ptCount val="1"/>
                <c:pt idx="0">
                  <c:v>Danmark</c:v>
                </c:pt>
              </c:strCache>
            </c:strRef>
          </c:tx>
          <c:spPr>
            <a:ln w="47625" cap="rnd">
              <a:solidFill>
                <a:srgbClr val="7030A0"/>
              </a:solidFill>
              <a:round/>
            </a:ln>
          </c:spPr>
          <c:marker>
            <c:symbol val="none"/>
          </c:marker>
          <c:dPt>
            <c:idx val="2"/>
            <c:bubble3D val="0"/>
            <c:extLst>
              <c:ext xmlns:c16="http://schemas.microsoft.com/office/drawing/2014/chart" uri="{C3380CC4-5D6E-409C-BE32-E72D297353CC}">
                <c16:uniqueId val="{00000000-A2F1-4122-AB65-96A9B4CDFAA5}"/>
              </c:ext>
            </c:extLst>
          </c:dPt>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2.10'!$B$4:$J$4</c:f>
              <c:numCache>
                <c:formatCode>0.00</c:formatCode>
                <c:ptCount val="9"/>
                <c:pt idx="0">
                  <c:v>1.8917319240149499</c:v>
                </c:pt>
                <c:pt idx="1">
                  <c:v>2.1318961317381899</c:v>
                </c:pt>
                <c:pt idx="2">
                  <c:v>1.9554968010840901</c:v>
                </c:pt>
                <c:pt idx="3">
                  <c:v>1.9647681949953799</c:v>
                </c:pt>
                <c:pt idx="4">
                  <c:v>1.9548528180972899</c:v>
                </c:pt>
                <c:pt idx="5">
                  <c:v>1.88154286960978</c:v>
                </c:pt>
                <c:pt idx="6">
                  <c:v>1.8582500700345499</c:v>
                </c:pt>
                <c:pt idx="7">
                  <c:v>1.94797683399741</c:v>
                </c:pt>
                <c:pt idx="8">
                  <c:v>2.0760468220561163</c:v>
                </c:pt>
              </c:numCache>
            </c:numRef>
          </c:val>
          <c:smooth val="0"/>
          <c:extLst>
            <c:ext xmlns:c16="http://schemas.microsoft.com/office/drawing/2014/chart" uri="{C3380CC4-5D6E-409C-BE32-E72D297353CC}">
              <c16:uniqueId val="{00000000-4CFE-43E5-8A4F-39C99AEE026F}"/>
            </c:ext>
          </c:extLst>
        </c:ser>
        <c:ser>
          <c:idx val="1"/>
          <c:order val="1"/>
          <c:tx>
            <c:strRef>
              <c:f>'Figur 2.10'!$A$5</c:f>
              <c:strCache>
                <c:ptCount val="1"/>
                <c:pt idx="0">
                  <c:v>Finland</c:v>
                </c:pt>
              </c:strCache>
            </c:strRef>
          </c:tx>
          <c:spPr>
            <a:ln w="28575" cap="rnd">
              <a:solidFill>
                <a:srgbClr val="46328C"/>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2.10'!$B$5:$J$5</c:f>
              <c:numCache>
                <c:formatCode>0.00</c:formatCode>
                <c:ptCount val="9"/>
                <c:pt idx="0">
                  <c:v>2.6338129997780202</c:v>
                </c:pt>
                <c:pt idx="1">
                  <c:v>2.67756215854918</c:v>
                </c:pt>
                <c:pt idx="2">
                  <c:v>2.5945820416889398</c:v>
                </c:pt>
                <c:pt idx="3">
                  <c:v>2.56385103799989</c:v>
                </c:pt>
                <c:pt idx="4">
                  <c:v>2.3499307783556</c:v>
                </c:pt>
                <c:pt idx="5">
                  <c:v>2.2634234624123399</c:v>
                </c:pt>
                <c:pt idx="6">
                  <c:v>2.1460136075610499</c:v>
                </c:pt>
                <c:pt idx="7">
                  <c:v>1.93092689070819</c:v>
                </c:pt>
                <c:pt idx="8">
                  <c:v>1.8082429219596501</c:v>
                </c:pt>
              </c:numCache>
            </c:numRef>
          </c:val>
          <c:smooth val="0"/>
          <c:extLst>
            <c:ext xmlns:c16="http://schemas.microsoft.com/office/drawing/2014/chart" uri="{C3380CC4-5D6E-409C-BE32-E72D297353CC}">
              <c16:uniqueId val="{00000001-4CFE-43E5-8A4F-39C99AEE026F}"/>
            </c:ext>
          </c:extLst>
        </c:ser>
        <c:ser>
          <c:idx val="2"/>
          <c:order val="2"/>
          <c:tx>
            <c:strRef>
              <c:f>'Figur 2.10'!$A$6</c:f>
              <c:strCache>
                <c:ptCount val="1"/>
                <c:pt idx="0">
                  <c:v>Tyskland</c:v>
                </c:pt>
              </c:strCache>
            </c:strRef>
          </c:tx>
          <c:spPr>
            <a:ln w="28575" cap="rnd">
              <a:solidFill>
                <a:srgbClr val="E6821E"/>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2.10'!$B$6:$J$6</c:f>
              <c:numCache>
                <c:formatCode>0.00</c:formatCode>
                <c:ptCount val="9"/>
                <c:pt idx="0">
                  <c:v>1.79850414171618</c:v>
                </c:pt>
                <c:pt idx="1">
                  <c:v>1.8402376965223499</c:v>
                </c:pt>
                <c:pt idx="2">
                  <c:v>1.8189111881119</c:v>
                </c:pt>
                <c:pt idx="3">
                  <c:v>1.8895646512178501</c:v>
                </c:pt>
                <c:pt idx="4">
                  <c:v>1.95014610660344</c:v>
                </c:pt>
                <c:pt idx="5">
                  <c:v>1.89531674592391</c:v>
                </c:pt>
                <c:pt idx="6">
                  <c:v>1.9436345469859899</c:v>
                </c:pt>
                <c:pt idx="7">
                  <c:v>2.0025955678215301</c:v>
                </c:pt>
                <c:pt idx="8">
                  <c:v>1.9982506639525499</c:v>
                </c:pt>
              </c:numCache>
            </c:numRef>
          </c:val>
          <c:smooth val="0"/>
          <c:extLst>
            <c:ext xmlns:c16="http://schemas.microsoft.com/office/drawing/2014/chart" uri="{C3380CC4-5D6E-409C-BE32-E72D297353CC}">
              <c16:uniqueId val="{00000002-4CFE-43E5-8A4F-39C99AEE026F}"/>
            </c:ext>
          </c:extLst>
        </c:ser>
        <c:ser>
          <c:idx val="3"/>
          <c:order val="3"/>
          <c:tx>
            <c:strRef>
              <c:f>'Figur 2.10'!$A$7</c:f>
              <c:strCache>
                <c:ptCount val="1"/>
                <c:pt idx="0">
                  <c:v>Sverige</c:v>
                </c:pt>
              </c:strCache>
            </c:strRef>
          </c:tx>
          <c:spPr>
            <a:ln w="28575" cap="rnd">
              <a:solidFill>
                <a:srgbClr val="BF1C80"/>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2.10'!$B$7:$J$7</c:f>
              <c:numCache>
                <c:formatCode>0.00</c:formatCode>
                <c:ptCount val="9"/>
                <c:pt idx="0">
                  <c:v>2.5882933605777998</c:v>
                </c:pt>
                <c:pt idx="1">
                  <c:v>2.4468231651486998</c:v>
                </c:pt>
                <c:pt idx="2">
                  <c:v>2.2109696777892198</c:v>
                </c:pt>
                <c:pt idx="3">
                  <c:v>2.2443394464276301</c:v>
                </c:pt>
                <c:pt idx="4">
                  <c:v>2.2243541033434702</c:v>
                </c:pt>
                <c:pt idx="5">
                  <c:v>2.27947146734842</c:v>
                </c:pt>
                <c:pt idx="6">
                  <c:v>2.1090773310573998</c:v>
                </c:pt>
                <c:pt idx="7">
                  <c:v>2.2756949041158498</c:v>
                </c:pt>
                <c:pt idx="8">
                  <c:v>2.2648237083074299</c:v>
                </c:pt>
              </c:numCache>
            </c:numRef>
          </c:val>
          <c:smooth val="0"/>
          <c:extLst>
            <c:ext xmlns:c16="http://schemas.microsoft.com/office/drawing/2014/chart" uri="{C3380CC4-5D6E-409C-BE32-E72D297353CC}">
              <c16:uniqueId val="{00000003-4CFE-43E5-8A4F-39C99AEE026F}"/>
            </c:ext>
          </c:extLst>
        </c:ser>
        <c:ser>
          <c:idx val="4"/>
          <c:order val="4"/>
          <c:tx>
            <c:strRef>
              <c:f>'Figur 2.10'!$A$8</c:f>
              <c:strCache>
                <c:ptCount val="1"/>
                <c:pt idx="0">
                  <c:v>Storbritanien</c:v>
                </c:pt>
              </c:strCache>
            </c:strRef>
          </c:tx>
          <c:spPr>
            <a:ln w="28575" cap="rnd">
              <a:solidFill>
                <a:srgbClr val="5AB4E6"/>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2.10'!$B$8:$J$8</c:f>
              <c:numCache>
                <c:formatCode>0.00</c:formatCode>
                <c:ptCount val="9"/>
                <c:pt idx="0">
                  <c:v>1.0108989059865801</c:v>
                </c:pt>
                <c:pt idx="1">
                  <c:v>1.0214862546550101</c:v>
                </c:pt>
                <c:pt idx="2">
                  <c:v>1.0170032224027601</c:v>
                </c:pt>
                <c:pt idx="3">
                  <c:v>1.0646813393009</c:v>
                </c:pt>
                <c:pt idx="4">
                  <c:v>1.0150988740375899</c:v>
                </c:pt>
                <c:pt idx="5">
                  <c:v>1.0526237707939401</c:v>
                </c:pt>
                <c:pt idx="6">
                  <c:v>1.0851511816149899</c:v>
                </c:pt>
                <c:pt idx="7">
                  <c:v>1.1057759762211501</c:v>
                </c:pt>
                <c:pt idx="8">
                  <c:v>1.1319653381456101</c:v>
                </c:pt>
              </c:numCache>
            </c:numRef>
          </c:val>
          <c:smooth val="0"/>
          <c:extLst>
            <c:ext xmlns:c16="http://schemas.microsoft.com/office/drawing/2014/chart" uri="{C3380CC4-5D6E-409C-BE32-E72D297353CC}">
              <c16:uniqueId val="{00000000-88D3-47C5-87D5-C9D1009C4361}"/>
            </c:ext>
          </c:extLst>
        </c:ser>
        <c:ser>
          <c:idx val="5"/>
          <c:order val="5"/>
          <c:tx>
            <c:strRef>
              <c:f>'Figur 2.10'!$A$9</c:f>
              <c:strCache>
                <c:ptCount val="1"/>
                <c:pt idx="0">
                  <c:v>USA</c:v>
                </c:pt>
              </c:strCache>
            </c:strRef>
          </c:tx>
          <c:spPr>
            <a:ln w="28575" cap="rnd">
              <a:solidFill>
                <a:srgbClr val="BEBEBE"/>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2.10'!$B$9:$J$9</c:f>
              <c:numCache>
                <c:formatCode>0.00</c:formatCode>
                <c:ptCount val="9"/>
                <c:pt idx="0">
                  <c:v>1.9749253019074799</c:v>
                </c:pt>
                <c:pt idx="1">
                  <c:v>1.9585138478475801</c:v>
                </c:pt>
                <c:pt idx="2">
                  <c:v>1.8642746919149</c:v>
                </c:pt>
                <c:pt idx="3">
                  <c:v>1.8951759403930699</c:v>
                </c:pt>
                <c:pt idx="4">
                  <c:v>1.8709144717420401</c:v>
                </c:pt>
                <c:pt idx="5">
                  <c:v>1.93228692155422</c:v>
                </c:pt>
                <c:pt idx="6">
                  <c:v>1.9551046847562401</c:v>
                </c:pt>
                <c:pt idx="7">
                  <c:v>1.96361467875935</c:v>
                </c:pt>
                <c:pt idx="8">
                  <c:v>1.9530912951908701</c:v>
                </c:pt>
              </c:numCache>
            </c:numRef>
          </c:val>
          <c:smooth val="0"/>
          <c:extLst>
            <c:ext xmlns:c16="http://schemas.microsoft.com/office/drawing/2014/chart" uri="{C3380CC4-5D6E-409C-BE32-E72D297353CC}">
              <c16:uniqueId val="{00000001-88D3-47C5-87D5-C9D1009C4361}"/>
            </c:ext>
          </c:extLst>
        </c:ser>
        <c:ser>
          <c:idx val="6"/>
          <c:order val="6"/>
          <c:tx>
            <c:strRef>
              <c:f>'Figur 2.10'!$A$10</c:f>
              <c:strCache>
                <c:ptCount val="1"/>
                <c:pt idx="0">
                  <c:v>Norge</c:v>
                </c:pt>
              </c:strCache>
            </c:strRef>
          </c:tx>
          <c:spPr>
            <a:ln w="28575" cap="rnd">
              <a:solidFill>
                <a:srgbClr val="19528F"/>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2.10'!$B$10:$J$10</c:f>
              <c:numCache>
                <c:formatCode>0.00</c:formatCode>
                <c:ptCount val="9"/>
                <c:pt idx="0">
                  <c:v>0.82599824364162999</c:v>
                </c:pt>
                <c:pt idx="1">
                  <c:v>0.88852080332411998</c:v>
                </c:pt>
                <c:pt idx="2">
                  <c:v>0.84473418489677998</c:v>
                </c:pt>
                <c:pt idx="3">
                  <c:v>0.84805356692556999</c:v>
                </c:pt>
                <c:pt idx="4">
                  <c:v>0.84612927851958997</c:v>
                </c:pt>
                <c:pt idx="5">
                  <c:v>0.86602992936279999</c:v>
                </c:pt>
                <c:pt idx="6">
                  <c:v>0.91966256338060004</c:v>
                </c:pt>
                <c:pt idx="7">
                  <c:v>1.0405385816307</c:v>
                </c:pt>
                <c:pt idx="8">
                  <c:v>1.0849744243883299</c:v>
                </c:pt>
              </c:numCache>
            </c:numRef>
          </c:val>
          <c:smooth val="0"/>
          <c:extLst>
            <c:ext xmlns:c16="http://schemas.microsoft.com/office/drawing/2014/chart" uri="{C3380CC4-5D6E-409C-BE32-E72D297353CC}">
              <c16:uniqueId val="{00000002-88D3-47C5-87D5-C9D1009C4361}"/>
            </c:ext>
          </c:extLst>
        </c:ser>
        <c:ser>
          <c:idx val="7"/>
          <c:order val="7"/>
          <c:tx>
            <c:strRef>
              <c:f>'Figur 2.10'!$A$11</c:f>
              <c:strCache>
                <c:ptCount val="1"/>
                <c:pt idx="0">
                  <c:v>Schweiz</c:v>
                </c:pt>
              </c:strCache>
            </c:strRef>
          </c:tx>
          <c:spPr>
            <a:ln w="28575" cap="rnd">
              <a:noFill/>
              <a:round/>
            </a:ln>
          </c:spPr>
          <c:marker>
            <c:symbol val="square"/>
            <c:size val="5"/>
            <c:spPr>
              <a:solidFill>
                <a:sysClr val="window" lastClr="FFFFFF">
                  <a:lumMod val="75000"/>
                </a:sysClr>
              </a:solidFill>
            </c:spPr>
          </c:marker>
          <c:dPt>
            <c:idx val="8"/>
            <c:marker>
              <c:spPr>
                <a:noFill/>
              </c:spPr>
            </c:marker>
            <c:bubble3D val="0"/>
            <c:extLst>
              <c:ext xmlns:c16="http://schemas.microsoft.com/office/drawing/2014/chart" uri="{C3380CC4-5D6E-409C-BE32-E72D297353CC}">
                <c16:uniqueId val="{00000001-A2F1-4122-AB65-96A9B4CDFAA5}"/>
              </c:ext>
            </c:extLst>
          </c:dPt>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2.10'!$B$11:$J$11</c:f>
              <c:numCache>
                <c:formatCode>0.00</c:formatCode>
                <c:ptCount val="9"/>
                <c:pt idx="0">
                  <c:v>1.9952331151473499</c:v>
                </c:pt>
                <c:pt idx="1">
                  <c:v>0</c:v>
                </c:pt>
                <c:pt idx="2">
                  <c:v>0</c:v>
                </c:pt>
                <c:pt idx="3">
                  <c:v>0</c:v>
                </c:pt>
                <c:pt idx="4">
                  <c:v>2.2789578807397999</c:v>
                </c:pt>
                <c:pt idx="5">
                  <c:v>0</c:v>
                </c:pt>
                <c:pt idx="6">
                  <c:v>0</c:v>
                </c:pt>
                <c:pt idx="7">
                  <c:v>2.3954847998731101</c:v>
                </c:pt>
                <c:pt idx="8">
                  <c:v>0</c:v>
                </c:pt>
              </c:numCache>
            </c:numRef>
          </c:val>
          <c:smooth val="0"/>
          <c:extLst>
            <c:ext xmlns:c16="http://schemas.microsoft.com/office/drawing/2014/chart" uri="{C3380CC4-5D6E-409C-BE32-E72D297353CC}">
              <c16:uniqueId val="{00000003-88D3-47C5-87D5-C9D1009C4361}"/>
            </c:ext>
          </c:extLst>
        </c:ser>
        <c:ser>
          <c:idx val="8"/>
          <c:order val="8"/>
          <c:tx>
            <c:strRef>
              <c:f>'Figur 2.10'!$A$12</c:f>
              <c:strCache>
                <c:ptCount val="1"/>
                <c:pt idx="0">
                  <c:v>Holland</c:v>
                </c:pt>
              </c:strCache>
            </c:strRef>
          </c:tx>
          <c:spPr>
            <a:ln w="28575" cap="rnd">
              <a:solidFill>
                <a:srgbClr val="A3D9EC"/>
              </a:solidFill>
              <a:round/>
            </a:ln>
          </c:spPr>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2.10'!$B$12:$J$12</c:f>
              <c:numCache>
                <c:formatCode>0.00</c:formatCode>
                <c:ptCount val="9"/>
                <c:pt idx="0">
                  <c:v>0.82342062979240005</c:v>
                </c:pt>
                <c:pt idx="1">
                  <c:v>0.79347086828383995</c:v>
                </c:pt>
                <c:pt idx="2">
                  <c:v>0.82627091805065001</c:v>
                </c:pt>
                <c:pt idx="3">
                  <c:v>1.0765945065473801</c:v>
                </c:pt>
                <c:pt idx="4">
                  <c:v>1.0970268026424299</c:v>
                </c:pt>
                <c:pt idx="5">
                  <c:v>1.0869125604368</c:v>
                </c:pt>
                <c:pt idx="6">
                  <c:v>1.1211667226187301</c:v>
                </c:pt>
                <c:pt idx="7">
                  <c:v>1.1220888805001601</c:v>
                </c:pt>
                <c:pt idx="8">
                  <c:v>1.15734777788373</c:v>
                </c:pt>
              </c:numCache>
            </c:numRef>
          </c:val>
          <c:smooth val="0"/>
          <c:extLst>
            <c:ext xmlns:c16="http://schemas.microsoft.com/office/drawing/2014/chart" uri="{C3380CC4-5D6E-409C-BE32-E72D297353CC}">
              <c16:uniqueId val="{00000004-88D3-47C5-87D5-C9D1009C4361}"/>
            </c:ext>
          </c:extLst>
        </c:ser>
        <c:ser>
          <c:idx val="9"/>
          <c:order val="9"/>
          <c:tx>
            <c:strRef>
              <c:f>'Figur 2.10'!$A$13</c:f>
              <c:strCache>
                <c:ptCount val="1"/>
                <c:pt idx="0">
                  <c:v>Østrig</c:v>
                </c:pt>
              </c:strCache>
            </c:strRef>
          </c:tx>
          <c:marker>
            <c:symbol val="none"/>
          </c:marker>
          <c:cat>
            <c:numRef>
              <c:f>'Figur 2.10'!$B$3:$J$3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2.10'!$B$13:$J$13</c:f>
              <c:numCache>
                <c:formatCode>0.00</c:formatCode>
                <c:ptCount val="9"/>
                <c:pt idx="0">
                  <c:v>1.78124863090657</c:v>
                </c:pt>
                <c:pt idx="1">
                  <c:v>1.7680985010554999</c:v>
                </c:pt>
                <c:pt idx="2">
                  <c:v>1.8656589003511499</c:v>
                </c:pt>
                <c:pt idx="3">
                  <c:v>1.8356384734000399</c:v>
                </c:pt>
                <c:pt idx="4">
                  <c:v>2.05253243465055</c:v>
                </c:pt>
                <c:pt idx="5">
                  <c:v>2.0926849478651799</c:v>
                </c:pt>
                <c:pt idx="6">
                  <c:v>2.18688725861821</c:v>
                </c:pt>
                <c:pt idx="7">
                  <c:v>2.17667247220025</c:v>
                </c:pt>
                <c:pt idx="8">
                  <c:v>2.2046979634014399</c:v>
                </c:pt>
              </c:numCache>
            </c:numRef>
          </c:val>
          <c:smooth val="0"/>
          <c:extLst>
            <c:ext xmlns:c16="http://schemas.microsoft.com/office/drawing/2014/chart" uri="{C3380CC4-5D6E-409C-BE32-E72D297353CC}">
              <c16:uniqueId val="{00000002-A2F1-4122-AB65-96A9B4CDFAA5}"/>
            </c:ext>
          </c:extLst>
        </c:ser>
        <c:dLbls>
          <c:showLegendKey val="0"/>
          <c:showVal val="0"/>
          <c:showCatName val="0"/>
          <c:showSerName val="0"/>
          <c:showPercent val="0"/>
          <c:showBubbleSize val="0"/>
        </c:dLbls>
        <c:marker val="1"/>
        <c:smooth val="0"/>
        <c:axId val="92265856"/>
        <c:axId val="92271744"/>
      </c:lineChart>
      <c:lineChart>
        <c:grouping val="standard"/>
        <c:varyColors val="0"/>
        <c:ser>
          <c:idx val="10"/>
          <c:order val="10"/>
          <c:tx>
            <c:v>SeriesForSecondAxis</c:v>
          </c:tx>
          <c:spPr>
            <a:ln w="19050" cap="rnd" cmpd="sng" algn="ctr">
              <a:noFill/>
              <a:prstDash val="solid"/>
              <a:round/>
            </a:ln>
            <a:effectLst/>
            <a:extLst>
              <a:ext uri="{91240B29-F687-4F45-9708-019B960494DF}">
                <a14:hiddenLine xmlns:a14="http://schemas.microsoft.com/office/drawing/2010/main" w="19050" cap="rnd" cmpd="sng" algn="ctr">
                  <a:solidFill>
                    <a:srgbClr val="4E801F">
                      <a:tint val="77000"/>
                    </a:srgbClr>
                  </a:solidFill>
                  <a:prstDash val="solid"/>
                  <a:round/>
                </a14:hiddenLine>
              </a:ext>
            </a:extLst>
          </c:spPr>
          <c:marker>
            <c:symbol val="none"/>
          </c:marker>
          <c:dPt>
            <c:idx val="8"/>
            <c:marker>
              <c:symbol val="dot"/>
              <c:size val="5"/>
              <c:spPr>
                <a:ln w="6350" cap="flat" cmpd="sng" algn="ctr">
                  <a:noFill/>
                  <a:prstDash val="solid"/>
                  <a:round/>
                </a:ln>
                <a:effectLst/>
                <a:extLst>
                  <a:ext uri="{91240B29-F687-4F45-9708-019B960494DF}">
                    <a14:hiddenLine xmlns:a14="http://schemas.microsoft.com/office/drawing/2010/main" w="6350" cap="flat" cmpd="sng" algn="ctr">
                      <a:solidFill>
                        <a:srgbClr val="4E801F">
                          <a:tint val="77000"/>
                        </a:srgbClr>
                      </a:solidFill>
                      <a:prstDash val="solid"/>
                      <a:round/>
                    </a14:hiddenLine>
                  </a:ext>
                </a:extLst>
              </c:spPr>
            </c:marker>
            <c:bubble3D val="0"/>
            <c:extLst>
              <c:ext xmlns:c16="http://schemas.microsoft.com/office/drawing/2014/chart" uri="{C3380CC4-5D6E-409C-BE32-E72D297353CC}">
                <c16:uniqueId val="{00000003-A2F1-4122-AB65-96A9B4CDFAA5}"/>
              </c:ext>
            </c:extLst>
          </c:dPt>
          <c:cat>
            <c:numLit>
              <c:formatCode>General</c:formatCode>
              <c:ptCount val="9"/>
              <c:pt idx="0">
                <c:v>2008</c:v>
              </c:pt>
              <c:pt idx="1">
                <c:v>2009</c:v>
              </c:pt>
              <c:pt idx="2">
                <c:v>2010</c:v>
              </c:pt>
              <c:pt idx="3">
                <c:v>2011</c:v>
              </c:pt>
              <c:pt idx="4">
                <c:v>2012</c:v>
              </c:pt>
              <c:pt idx="5">
                <c:v>2013</c:v>
              </c:pt>
              <c:pt idx="6">
                <c:v>2014</c:v>
              </c:pt>
              <c:pt idx="7">
                <c:v>2015</c:v>
              </c:pt>
              <c:pt idx="8">
                <c:v>2016</c:v>
              </c:pt>
            </c:numLit>
          </c:cat>
          <c:val>
            <c:numLit>
              <c:formatCode>General</c:formatCode>
              <c:ptCount val="9"/>
              <c:pt idx="0">
                <c:v>0</c:v>
              </c:pt>
              <c:pt idx="1">
                <c:v>0</c:v>
              </c:pt>
              <c:pt idx="2">
                <c:v>0</c:v>
              </c:pt>
              <c:pt idx="3">
                <c:v>0</c:v>
              </c:pt>
              <c:pt idx="4">
                <c:v>0</c:v>
              </c:pt>
              <c:pt idx="5">
                <c:v>0</c:v>
              </c:pt>
              <c:pt idx="6">
                <c:v>0</c:v>
              </c:pt>
              <c:pt idx="7">
                <c:v>0</c:v>
              </c:pt>
              <c:pt idx="8">
                <c:v>0</c:v>
              </c:pt>
            </c:numLit>
          </c:val>
          <c:smooth val="0"/>
          <c:extLst>
            <c:ext xmlns:c16="http://schemas.microsoft.com/office/drawing/2014/chart" uri="{C3380CC4-5D6E-409C-BE32-E72D297353CC}">
              <c16:uniqueId val="{00000004-A2F1-4122-AB65-96A9B4CDFAA5}"/>
            </c:ext>
          </c:extLst>
        </c:ser>
        <c:dLbls>
          <c:showLegendKey val="0"/>
          <c:showVal val="0"/>
          <c:showCatName val="0"/>
          <c:showSerName val="0"/>
          <c:showPercent val="0"/>
          <c:showBubbleSize val="0"/>
        </c:dLbls>
        <c:marker val="1"/>
        <c:smooth val="0"/>
        <c:axId val="92279168"/>
        <c:axId val="92273280"/>
      </c:lineChart>
      <c:catAx>
        <c:axId val="92265856"/>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92271744"/>
        <c:crosses val="autoZero"/>
        <c:auto val="1"/>
        <c:lblAlgn val="ctr"/>
        <c:lblOffset val="100"/>
        <c:noMultiLvlLbl val="0"/>
      </c:catAx>
      <c:valAx>
        <c:axId val="92271744"/>
        <c:scaling>
          <c:orientation val="minMax"/>
          <c:max val="3"/>
          <c:min val="0"/>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92265856"/>
        <c:crosses val="autoZero"/>
        <c:crossBetween val="between"/>
        <c:majorUnit val="0.5"/>
      </c:valAx>
      <c:valAx>
        <c:axId val="92273280"/>
        <c:scaling>
          <c:orientation val="minMax"/>
          <c:max val="3"/>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2279168"/>
        <c:crosses val="max"/>
        <c:crossBetween val="between"/>
        <c:majorUnit val="0.5"/>
      </c:valAx>
      <c:catAx>
        <c:axId val="92279168"/>
        <c:scaling>
          <c:orientation val="minMax"/>
        </c:scaling>
        <c:delete val="1"/>
        <c:axPos val="b"/>
        <c:numFmt formatCode="General" sourceLinked="1"/>
        <c:majorTickMark val="out"/>
        <c:minorTickMark val="none"/>
        <c:tickLblPos val="nextTo"/>
        <c:crossAx val="92273280"/>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1.1157601115760111E-2"/>
          <c:y val="0.85192767570720329"/>
          <c:w val="0.88842947978782982"/>
          <c:h val="0.14807232429279674"/>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7587397929425489"/>
        </c:manualLayout>
      </c:layout>
      <c:areaChart>
        <c:grouping val="percentStacked"/>
        <c:varyColors val="0"/>
        <c:ser>
          <c:idx val="0"/>
          <c:order val="0"/>
          <c:tx>
            <c:strRef>
              <c:f>'Figur 3.1'!$A$13</c:f>
              <c:strCache>
                <c:ptCount val="1"/>
                <c:pt idx="0">
                  <c:v>Industri</c:v>
                </c:pt>
              </c:strCache>
            </c:strRef>
          </c:tx>
          <c:spPr>
            <a:solidFill>
              <a:srgbClr val="888888"/>
            </a:solidFill>
          </c:spPr>
          <c:cat>
            <c:strRef>
              <c:f>'Figur 3.1'!$B$12:$J$12</c:f>
              <c:strCache>
                <c:ptCount val="9"/>
                <c:pt idx="0">
                  <c:v>2008</c:v>
                </c:pt>
                <c:pt idx="1">
                  <c:v>2009</c:v>
                </c:pt>
                <c:pt idx="2">
                  <c:v>2010</c:v>
                </c:pt>
                <c:pt idx="3">
                  <c:v>2011</c:v>
                </c:pt>
                <c:pt idx="4">
                  <c:v>2012</c:v>
                </c:pt>
                <c:pt idx="5">
                  <c:v>2013</c:v>
                </c:pt>
                <c:pt idx="6">
                  <c:v>2014</c:v>
                </c:pt>
                <c:pt idx="7">
                  <c:v>2015</c:v>
                </c:pt>
                <c:pt idx="8">
                  <c:v>2016</c:v>
                </c:pt>
              </c:strCache>
            </c:strRef>
          </c:cat>
          <c:val>
            <c:numRef>
              <c:f>'Figur 3.1'!$B$13:$J$13</c:f>
              <c:numCache>
                <c:formatCode>0%</c:formatCode>
                <c:ptCount val="9"/>
                <c:pt idx="0">
                  <c:v>0.44360913594508888</c:v>
                </c:pt>
                <c:pt idx="1">
                  <c:v>0.49345848635954659</c:v>
                </c:pt>
                <c:pt idx="2">
                  <c:v>0.52328805181129201</c:v>
                </c:pt>
                <c:pt idx="3">
                  <c:v>0.51942372954213678</c:v>
                </c:pt>
                <c:pt idx="4">
                  <c:v>0.56243160912683221</c:v>
                </c:pt>
                <c:pt idx="5">
                  <c:v>0.58141991482417721</c:v>
                </c:pt>
                <c:pt idx="6">
                  <c:v>0.580008389524163</c:v>
                </c:pt>
                <c:pt idx="7">
                  <c:v>0.56377422544821598</c:v>
                </c:pt>
                <c:pt idx="8">
                  <c:v>0.56526842499915908</c:v>
                </c:pt>
              </c:numCache>
            </c:numRef>
          </c:val>
          <c:extLst>
            <c:ext xmlns:c16="http://schemas.microsoft.com/office/drawing/2014/chart" uri="{C3380CC4-5D6E-409C-BE32-E72D297353CC}">
              <c16:uniqueId val="{00000000-42CE-4425-AFDA-A74BA4ABB276}"/>
            </c:ext>
          </c:extLst>
        </c:ser>
        <c:ser>
          <c:idx val="1"/>
          <c:order val="1"/>
          <c:tx>
            <c:strRef>
              <c:f>'Figur 3.1'!$A$14</c:f>
              <c:strCache>
                <c:ptCount val="1"/>
                <c:pt idx="0">
                  <c:v>Erhvervsservice</c:v>
                </c:pt>
              </c:strCache>
            </c:strRef>
          </c:tx>
          <c:spPr>
            <a:solidFill>
              <a:srgbClr val="46328C"/>
            </a:solidFill>
          </c:spPr>
          <c:cat>
            <c:strRef>
              <c:f>'Figur 3.1'!$B$12:$J$12</c:f>
              <c:strCache>
                <c:ptCount val="9"/>
                <c:pt idx="0">
                  <c:v>2008</c:v>
                </c:pt>
                <c:pt idx="1">
                  <c:v>2009</c:v>
                </c:pt>
                <c:pt idx="2">
                  <c:v>2010</c:v>
                </c:pt>
                <c:pt idx="3">
                  <c:v>2011</c:v>
                </c:pt>
                <c:pt idx="4">
                  <c:v>2012</c:v>
                </c:pt>
                <c:pt idx="5">
                  <c:v>2013</c:v>
                </c:pt>
                <c:pt idx="6">
                  <c:v>2014</c:v>
                </c:pt>
                <c:pt idx="7">
                  <c:v>2015</c:v>
                </c:pt>
                <c:pt idx="8">
                  <c:v>2016</c:v>
                </c:pt>
              </c:strCache>
            </c:strRef>
          </c:cat>
          <c:val>
            <c:numRef>
              <c:f>'Figur 3.1'!$B$14:$J$14</c:f>
              <c:numCache>
                <c:formatCode>0%</c:formatCode>
                <c:ptCount val="9"/>
                <c:pt idx="0">
                  <c:v>0.23559582964037032</c:v>
                </c:pt>
                <c:pt idx="1">
                  <c:v>0.19305810847913374</c:v>
                </c:pt>
                <c:pt idx="2">
                  <c:v>0.14926882747150666</c:v>
                </c:pt>
                <c:pt idx="3">
                  <c:v>0.14495802299403862</c:v>
                </c:pt>
                <c:pt idx="4">
                  <c:v>0.13904896657606491</c:v>
                </c:pt>
                <c:pt idx="5">
                  <c:v>0.15883698004694599</c:v>
                </c:pt>
                <c:pt idx="6">
                  <c:v>0.15531719061954591</c:v>
                </c:pt>
                <c:pt idx="7">
                  <c:v>0.15797428884852985</c:v>
                </c:pt>
                <c:pt idx="8">
                  <c:v>0.14441215196720111</c:v>
                </c:pt>
              </c:numCache>
            </c:numRef>
          </c:val>
          <c:extLst>
            <c:ext xmlns:c16="http://schemas.microsoft.com/office/drawing/2014/chart" uri="{C3380CC4-5D6E-409C-BE32-E72D297353CC}">
              <c16:uniqueId val="{00000001-42CE-4425-AFDA-A74BA4ABB276}"/>
            </c:ext>
          </c:extLst>
        </c:ser>
        <c:ser>
          <c:idx val="2"/>
          <c:order val="2"/>
          <c:tx>
            <c:strRef>
              <c:f>'Figur 3.1'!$A$15</c:f>
              <c:strCache>
                <c:ptCount val="1"/>
                <c:pt idx="0">
                  <c:v>Finansiering og forsikring</c:v>
                </c:pt>
              </c:strCache>
            </c:strRef>
          </c:tx>
          <c:spPr>
            <a:solidFill>
              <a:srgbClr val="E6821E"/>
            </a:solidFill>
          </c:spPr>
          <c:cat>
            <c:strRef>
              <c:f>'Figur 3.1'!$B$12:$J$12</c:f>
              <c:strCache>
                <c:ptCount val="9"/>
                <c:pt idx="0">
                  <c:v>2008</c:v>
                </c:pt>
                <c:pt idx="1">
                  <c:v>2009</c:v>
                </c:pt>
                <c:pt idx="2">
                  <c:v>2010</c:v>
                </c:pt>
                <c:pt idx="3">
                  <c:v>2011</c:v>
                </c:pt>
                <c:pt idx="4">
                  <c:v>2012</c:v>
                </c:pt>
                <c:pt idx="5">
                  <c:v>2013</c:v>
                </c:pt>
                <c:pt idx="6">
                  <c:v>2014</c:v>
                </c:pt>
                <c:pt idx="7">
                  <c:v>2015</c:v>
                </c:pt>
                <c:pt idx="8">
                  <c:v>2016</c:v>
                </c:pt>
              </c:strCache>
            </c:strRef>
          </c:cat>
          <c:val>
            <c:numRef>
              <c:f>'Figur 3.1'!$B$15:$J$15</c:f>
              <c:numCache>
                <c:formatCode>0%</c:formatCode>
                <c:ptCount val="9"/>
                <c:pt idx="0">
                  <c:v>7.1127698474063722E-2</c:v>
                </c:pt>
                <c:pt idx="1">
                  <c:v>9.8326717213554293E-2</c:v>
                </c:pt>
                <c:pt idx="2">
                  <c:v>0.10933955731548879</c:v>
                </c:pt>
                <c:pt idx="3">
                  <c:v>0.10940748123314323</c:v>
                </c:pt>
                <c:pt idx="4">
                  <c:v>0.11056970823054979</c:v>
                </c:pt>
                <c:pt idx="5">
                  <c:v>0.10967380866081827</c:v>
                </c:pt>
                <c:pt idx="6">
                  <c:v>0.10900452709972677</c:v>
                </c:pt>
                <c:pt idx="7">
                  <c:v>0.11697390833461996</c:v>
                </c:pt>
                <c:pt idx="8">
                  <c:v>0.12091078787567082</c:v>
                </c:pt>
              </c:numCache>
            </c:numRef>
          </c:val>
          <c:extLst>
            <c:ext xmlns:c16="http://schemas.microsoft.com/office/drawing/2014/chart" uri="{C3380CC4-5D6E-409C-BE32-E72D297353CC}">
              <c16:uniqueId val="{00000002-42CE-4425-AFDA-A74BA4ABB276}"/>
            </c:ext>
          </c:extLst>
        </c:ser>
        <c:ser>
          <c:idx val="3"/>
          <c:order val="3"/>
          <c:tx>
            <c:strRef>
              <c:f>'Figur 3.1'!$A$16</c:f>
              <c:strCache>
                <c:ptCount val="1"/>
                <c:pt idx="0">
                  <c:v>Information og kommunikation</c:v>
                </c:pt>
              </c:strCache>
            </c:strRef>
          </c:tx>
          <c:spPr>
            <a:solidFill>
              <a:srgbClr val="BF1C80"/>
            </a:solidFill>
          </c:spPr>
          <c:cat>
            <c:strRef>
              <c:f>'Figur 3.1'!$B$12:$J$12</c:f>
              <c:strCache>
                <c:ptCount val="9"/>
                <c:pt idx="0">
                  <c:v>2008</c:v>
                </c:pt>
                <c:pt idx="1">
                  <c:v>2009</c:v>
                </c:pt>
                <c:pt idx="2">
                  <c:v>2010</c:v>
                </c:pt>
                <c:pt idx="3">
                  <c:v>2011</c:v>
                </c:pt>
                <c:pt idx="4">
                  <c:v>2012</c:v>
                </c:pt>
                <c:pt idx="5">
                  <c:v>2013</c:v>
                </c:pt>
                <c:pt idx="6">
                  <c:v>2014</c:v>
                </c:pt>
                <c:pt idx="7">
                  <c:v>2015</c:v>
                </c:pt>
                <c:pt idx="8">
                  <c:v>2016</c:v>
                </c:pt>
              </c:strCache>
            </c:strRef>
          </c:cat>
          <c:val>
            <c:numRef>
              <c:f>'Figur 3.1'!$B$16:$J$16</c:f>
              <c:numCache>
                <c:formatCode>0%</c:formatCode>
                <c:ptCount val="9"/>
                <c:pt idx="0">
                  <c:v>0.17101164468104102</c:v>
                </c:pt>
                <c:pt idx="1">
                  <c:v>0.14857956853183896</c:v>
                </c:pt>
                <c:pt idx="2">
                  <c:v>0.16494120720035385</c:v>
                </c:pt>
                <c:pt idx="3">
                  <c:v>0.15419014042806958</c:v>
                </c:pt>
                <c:pt idx="4">
                  <c:v>0.12144851497295982</c:v>
                </c:pt>
                <c:pt idx="5">
                  <c:v>9.9731004811859106E-2</c:v>
                </c:pt>
                <c:pt idx="6">
                  <c:v>9.5667566520119041E-2</c:v>
                </c:pt>
                <c:pt idx="7">
                  <c:v>0.10226036844667578</c:v>
                </c:pt>
                <c:pt idx="8">
                  <c:v>0.11505876169811713</c:v>
                </c:pt>
              </c:numCache>
            </c:numRef>
          </c:val>
          <c:extLst>
            <c:ext xmlns:c16="http://schemas.microsoft.com/office/drawing/2014/chart" uri="{C3380CC4-5D6E-409C-BE32-E72D297353CC}">
              <c16:uniqueId val="{00000003-42CE-4425-AFDA-A74BA4ABB276}"/>
            </c:ext>
          </c:extLst>
        </c:ser>
        <c:ser>
          <c:idx val="4"/>
          <c:order val="4"/>
          <c:tx>
            <c:strRef>
              <c:f>'Figur 3.1'!$A$17</c:f>
              <c:strCache>
                <c:ptCount val="1"/>
                <c:pt idx="0">
                  <c:v>Øvrige brancher</c:v>
                </c:pt>
              </c:strCache>
            </c:strRef>
          </c:tx>
          <c:spPr>
            <a:solidFill>
              <a:srgbClr val="5AB4E6"/>
            </a:solidFill>
          </c:spPr>
          <c:cat>
            <c:strRef>
              <c:f>'Figur 3.1'!$B$12:$J$12</c:f>
              <c:strCache>
                <c:ptCount val="9"/>
                <c:pt idx="0">
                  <c:v>2008</c:v>
                </c:pt>
                <c:pt idx="1">
                  <c:v>2009</c:v>
                </c:pt>
                <c:pt idx="2">
                  <c:v>2010</c:v>
                </c:pt>
                <c:pt idx="3">
                  <c:v>2011</c:v>
                </c:pt>
                <c:pt idx="4">
                  <c:v>2012</c:v>
                </c:pt>
                <c:pt idx="5">
                  <c:v>2013</c:v>
                </c:pt>
                <c:pt idx="6">
                  <c:v>2014</c:v>
                </c:pt>
                <c:pt idx="7">
                  <c:v>2015</c:v>
                </c:pt>
                <c:pt idx="8">
                  <c:v>2016</c:v>
                </c:pt>
              </c:strCache>
            </c:strRef>
          </c:cat>
          <c:val>
            <c:numRef>
              <c:f>'Figur 3.1'!$B$17:$J$17</c:f>
              <c:numCache>
                <c:formatCode>0%</c:formatCode>
                <c:ptCount val="9"/>
                <c:pt idx="0">
                  <c:v>7.8655691259436306E-2</c:v>
                </c:pt>
                <c:pt idx="1">
                  <c:v>6.6577119415926367E-2</c:v>
                </c:pt>
                <c:pt idx="2">
                  <c:v>5.3162356201358646E-2</c:v>
                </c:pt>
                <c:pt idx="3">
                  <c:v>7.2020625802611885E-2</c:v>
                </c:pt>
                <c:pt idx="4">
                  <c:v>6.6501201093593254E-2</c:v>
                </c:pt>
                <c:pt idx="5">
                  <c:v>5.0338291656199539E-2</c:v>
                </c:pt>
                <c:pt idx="6">
                  <c:v>6.0002326236445247E-2</c:v>
                </c:pt>
                <c:pt idx="7">
                  <c:v>5.9017208921958414E-2</c:v>
                </c:pt>
                <c:pt idx="8">
                  <c:v>5.4349873459851719E-2</c:v>
                </c:pt>
              </c:numCache>
            </c:numRef>
          </c:val>
          <c:extLst>
            <c:ext xmlns:c16="http://schemas.microsoft.com/office/drawing/2014/chart" uri="{C3380CC4-5D6E-409C-BE32-E72D297353CC}">
              <c16:uniqueId val="{00000000-3C83-435A-B43E-859AE8724914}"/>
            </c:ext>
          </c:extLst>
        </c:ser>
        <c:dLbls>
          <c:showLegendKey val="0"/>
          <c:showVal val="0"/>
          <c:showCatName val="0"/>
          <c:showSerName val="0"/>
          <c:showPercent val="0"/>
          <c:showBubbleSize val="0"/>
        </c:dLbls>
        <c:axId val="99735424"/>
        <c:axId val="99736960"/>
      </c:areaChart>
      <c:areaChart>
        <c:grouping val="percentStacked"/>
        <c:varyColors val="0"/>
        <c:ser>
          <c:idx val="5"/>
          <c:order val="5"/>
          <c:tx>
            <c:v>SeriesForSecondAxis</c:v>
          </c:tx>
          <c:spPr>
            <a:noFill/>
            <a:ln w="25400">
              <a:noFill/>
            </a:ln>
            <a:extLst>
              <a:ext uri="{909E8E84-426E-40DD-AFC4-6F175D3DCCD1}">
                <a14:hiddenFill xmlns:a14="http://schemas.microsoft.com/office/drawing/2010/main">
                  <a:solidFill>
                    <a:srgbClr val="EF7C2F">
                      <a:shade val="76000"/>
                    </a:srgbClr>
                  </a:solidFill>
                </a14:hiddenFill>
              </a:ext>
            </a:extLst>
          </c:spPr>
          <c:cat>
            <c:strLit>
              <c:ptCount val="9"/>
              <c:pt idx="0">
                <c:v>2008</c:v>
              </c:pt>
              <c:pt idx="1">
                <c:v>2009</c:v>
              </c:pt>
              <c:pt idx="2">
                <c:v>2010</c:v>
              </c:pt>
              <c:pt idx="3">
                <c:v>2011</c:v>
              </c:pt>
              <c:pt idx="4">
                <c:v>2012</c:v>
              </c:pt>
              <c:pt idx="5">
                <c:v>2013</c:v>
              </c:pt>
              <c:pt idx="6">
                <c:v>2014</c:v>
              </c:pt>
              <c:pt idx="7">
                <c:v>2015</c:v>
              </c:pt>
              <c:pt idx="8">
                <c:v>2016</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0-E359-41C1-A262-542DCC7627C7}"/>
            </c:ext>
          </c:extLst>
        </c:ser>
        <c:dLbls>
          <c:showLegendKey val="0"/>
          <c:showVal val="0"/>
          <c:showCatName val="0"/>
          <c:showSerName val="0"/>
          <c:showPercent val="0"/>
          <c:showBubbleSize val="0"/>
        </c:dLbls>
        <c:axId val="99744384"/>
        <c:axId val="99742848"/>
      </c:areaChart>
      <c:catAx>
        <c:axId val="9973542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99736960"/>
        <c:crosses val="autoZero"/>
        <c:auto val="1"/>
        <c:lblAlgn val="ctr"/>
        <c:lblOffset val="100"/>
        <c:noMultiLvlLbl val="0"/>
      </c:catAx>
      <c:valAx>
        <c:axId val="99736960"/>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99735424"/>
        <c:crosses val="autoZero"/>
        <c:crossBetween val="midCat"/>
        <c:majorUnit val="0.1"/>
      </c:valAx>
      <c:valAx>
        <c:axId val="99742848"/>
        <c:scaling>
          <c:orientation val="minMax"/>
          <c:max val="1"/>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9744384"/>
        <c:crosses val="max"/>
        <c:crossBetween val="midCat"/>
        <c:majorUnit val="0.1"/>
      </c:valAx>
      <c:catAx>
        <c:axId val="99744384"/>
        <c:scaling>
          <c:orientation val="minMax"/>
        </c:scaling>
        <c:delete val="1"/>
        <c:axPos val="b"/>
        <c:numFmt formatCode="General" sourceLinked="1"/>
        <c:majorTickMark val="out"/>
        <c:minorTickMark val="none"/>
        <c:tickLblPos val="nextTo"/>
        <c:crossAx val="99742848"/>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1111111111111112E-2"/>
          <c:y val="0.85192767570720329"/>
          <c:w val="0.84024081364829395"/>
          <c:h val="0.14807232429279674"/>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31659693165972"/>
          <c:h val="0.56788130650335378"/>
        </c:manualLayout>
      </c:layout>
      <c:lineChart>
        <c:grouping val="standard"/>
        <c:varyColors val="0"/>
        <c:ser>
          <c:idx val="0"/>
          <c:order val="0"/>
          <c:tx>
            <c:strRef>
              <c:f>'Figur 3.2'!$B$4</c:f>
              <c:strCache>
                <c:ptCount val="1"/>
                <c:pt idx="0">
                  <c:v>Fremstilling af farmaceutiske råvarer</c:v>
                </c:pt>
              </c:strCache>
            </c:strRef>
          </c:tx>
          <c:spPr>
            <a:ln w="28575" cap="rnd">
              <a:solidFill>
                <a:srgbClr val="888888"/>
              </a:solidFill>
              <a:round/>
            </a:ln>
          </c:spPr>
          <c:marker>
            <c:symbol val="none"/>
          </c:marker>
          <c:cat>
            <c:numRef>
              <c:f>'Figur 3.2'!$C$3:$K$3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3.2'!$C$4:$K$4</c:f>
              <c:numCache>
                <c:formatCode>0.0</c:formatCode>
                <c:ptCount val="9"/>
                <c:pt idx="0">
                  <c:v>5.6815380171999994</c:v>
                </c:pt>
                <c:pt idx="1">
                  <c:v>6.5483563214</c:v>
                </c:pt>
                <c:pt idx="2">
                  <c:v>7.0634661218999995</c:v>
                </c:pt>
                <c:pt idx="3">
                  <c:v>6.6616880256000002</c:v>
                </c:pt>
                <c:pt idx="4">
                  <c:v>8.062115866100001</c:v>
                </c:pt>
                <c:pt idx="5">
                  <c:v>8.2901409186000006</c:v>
                </c:pt>
                <c:pt idx="6">
                  <c:v>8.520198646199999</c:v>
                </c:pt>
                <c:pt idx="7">
                  <c:v>9.0486023040999992</c:v>
                </c:pt>
                <c:pt idx="8">
                  <c:v>10.486272597999999</c:v>
                </c:pt>
              </c:numCache>
            </c:numRef>
          </c:val>
          <c:smooth val="0"/>
          <c:extLst>
            <c:ext xmlns:c16="http://schemas.microsoft.com/office/drawing/2014/chart" uri="{C3380CC4-5D6E-409C-BE32-E72D297353CC}">
              <c16:uniqueId val="{00000000-4CFE-43E5-8A4F-39C99AEE026F}"/>
            </c:ext>
          </c:extLst>
        </c:ser>
        <c:ser>
          <c:idx val="1"/>
          <c:order val="1"/>
          <c:tx>
            <c:strRef>
              <c:f>'Figur 3.2'!$B$5</c:f>
              <c:strCache>
                <c:ptCount val="1"/>
                <c:pt idx="0">
                  <c:v>Fremstilling af motorer og motordele</c:v>
                </c:pt>
              </c:strCache>
            </c:strRef>
          </c:tx>
          <c:spPr>
            <a:ln w="28575" cap="rnd">
              <a:solidFill>
                <a:srgbClr val="46328C"/>
              </a:solidFill>
              <a:round/>
            </a:ln>
          </c:spPr>
          <c:marker>
            <c:symbol val="none"/>
          </c:marker>
          <c:cat>
            <c:numRef>
              <c:f>'Figur 3.2'!$C$3:$K$3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3.2'!$C$5:$K$5</c:f>
              <c:numCache>
                <c:formatCode>0.0</c:formatCode>
                <c:ptCount val="9"/>
                <c:pt idx="0">
                  <c:v>1.8918490649999999</c:v>
                </c:pt>
                <c:pt idx="1">
                  <c:v>4.0300890909999998</c:v>
                </c:pt>
                <c:pt idx="2">
                  <c:v>4.1862651586999995</c:v>
                </c:pt>
                <c:pt idx="3">
                  <c:v>4.4854720115999998</c:v>
                </c:pt>
                <c:pt idx="4">
                  <c:v>3.9802127903999995</c:v>
                </c:pt>
                <c:pt idx="5">
                  <c:v>3.5315137257</c:v>
                </c:pt>
                <c:pt idx="6">
                  <c:v>3.6005641041999996</c:v>
                </c:pt>
                <c:pt idx="7">
                  <c:v>2.9403444276999999</c:v>
                </c:pt>
                <c:pt idx="8">
                  <c:v>3.2213698845000001</c:v>
                </c:pt>
              </c:numCache>
            </c:numRef>
          </c:val>
          <c:smooth val="0"/>
          <c:extLst>
            <c:ext xmlns:c16="http://schemas.microsoft.com/office/drawing/2014/chart" uri="{C3380CC4-5D6E-409C-BE32-E72D297353CC}">
              <c16:uniqueId val="{00000001-4CFE-43E5-8A4F-39C99AEE026F}"/>
            </c:ext>
          </c:extLst>
        </c:ser>
        <c:ser>
          <c:idx val="2"/>
          <c:order val="2"/>
          <c:tx>
            <c:strRef>
              <c:f>'Figur 3.2'!$B$6</c:f>
              <c:strCache>
                <c:ptCount val="1"/>
                <c:pt idx="0">
                  <c:v>Kemisk industri i øvrigt</c:v>
                </c:pt>
              </c:strCache>
            </c:strRef>
          </c:tx>
          <c:spPr>
            <a:ln w="28575" cap="rnd">
              <a:solidFill>
                <a:srgbClr val="E6821E"/>
              </a:solidFill>
              <a:round/>
            </a:ln>
          </c:spPr>
          <c:marker>
            <c:symbol val="none"/>
          </c:marker>
          <c:cat>
            <c:numRef>
              <c:f>'Figur 3.2'!$C$3:$K$3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3.2'!$C$6:$K$6</c:f>
              <c:numCache>
                <c:formatCode>0.0</c:formatCode>
                <c:ptCount val="9"/>
                <c:pt idx="0">
                  <c:v>1.4702631081000002</c:v>
                </c:pt>
                <c:pt idx="1">
                  <c:v>1.5468794109000001</c:v>
                </c:pt>
                <c:pt idx="2">
                  <c:v>1.5785592525999999</c:v>
                </c:pt>
                <c:pt idx="3">
                  <c:v>1.7825727435999998</c:v>
                </c:pt>
                <c:pt idx="4">
                  <c:v>2.0920298266000001</c:v>
                </c:pt>
                <c:pt idx="5">
                  <c:v>1.9926388282</c:v>
                </c:pt>
                <c:pt idx="6">
                  <c:v>2.1898283225999999</c:v>
                </c:pt>
                <c:pt idx="7">
                  <c:v>2.5605030334999999</c:v>
                </c:pt>
                <c:pt idx="8">
                  <c:v>2.5811219940000001</c:v>
                </c:pt>
              </c:numCache>
            </c:numRef>
          </c:val>
          <c:smooth val="0"/>
          <c:extLst>
            <c:ext xmlns:c16="http://schemas.microsoft.com/office/drawing/2014/chart" uri="{C3380CC4-5D6E-409C-BE32-E72D297353CC}">
              <c16:uniqueId val="{00000002-4CFE-43E5-8A4F-39C99AEE026F}"/>
            </c:ext>
          </c:extLst>
        </c:ser>
        <c:ser>
          <c:idx val="3"/>
          <c:order val="3"/>
          <c:tx>
            <c:strRef>
              <c:f>'Figur 3.2'!$B$7</c:f>
              <c:strCache>
                <c:ptCount val="1"/>
                <c:pt idx="0">
                  <c:v>Fremstilling af måleinstrumenter, optisk og fotografisk udstyr</c:v>
                </c:pt>
              </c:strCache>
            </c:strRef>
          </c:tx>
          <c:spPr>
            <a:ln w="28575" cap="rnd">
              <a:solidFill>
                <a:srgbClr val="BF1C80"/>
              </a:solidFill>
              <a:round/>
            </a:ln>
          </c:spPr>
          <c:marker>
            <c:symbol val="none"/>
          </c:marker>
          <c:cat>
            <c:numRef>
              <c:f>'Figur 3.2'!$C$3:$K$3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3.2'!$C$7:$K$7</c:f>
              <c:numCache>
                <c:formatCode>0.0</c:formatCode>
                <c:ptCount val="9"/>
                <c:pt idx="0">
                  <c:v>1.2119031922999999</c:v>
                </c:pt>
                <c:pt idx="1">
                  <c:v>1.1351279624999999</c:v>
                </c:pt>
                <c:pt idx="2">
                  <c:v>1.2899937614999999</c:v>
                </c:pt>
                <c:pt idx="3">
                  <c:v>1.2629064739</c:v>
                </c:pt>
                <c:pt idx="4">
                  <c:v>1.4126851873000001</c:v>
                </c:pt>
                <c:pt idx="5">
                  <c:v>1.4046198781000001</c:v>
                </c:pt>
                <c:pt idx="6">
                  <c:v>1.3706414517999999</c:v>
                </c:pt>
                <c:pt idx="7">
                  <c:v>1.4370549549</c:v>
                </c:pt>
                <c:pt idx="8">
                  <c:v>1.6062163557</c:v>
                </c:pt>
              </c:numCache>
            </c:numRef>
          </c:val>
          <c:smooth val="0"/>
          <c:extLst>
            <c:ext xmlns:c16="http://schemas.microsoft.com/office/drawing/2014/chart" uri="{C3380CC4-5D6E-409C-BE32-E72D297353CC}">
              <c16:uniqueId val="{00000003-4CFE-43E5-8A4F-39C99AEE026F}"/>
            </c:ext>
          </c:extLst>
        </c:ser>
        <c:ser>
          <c:idx val="4"/>
          <c:order val="4"/>
          <c:tx>
            <c:strRef>
              <c:f>'Figur 3.2'!$B$8</c:f>
              <c:strCache>
                <c:ptCount val="1"/>
                <c:pt idx="0">
                  <c:v>Fremstilling af medicinsk og kirurgisk udstyr</c:v>
                </c:pt>
              </c:strCache>
            </c:strRef>
          </c:tx>
          <c:spPr>
            <a:ln w="28575" cap="rnd">
              <a:solidFill>
                <a:srgbClr val="5AB4E6"/>
              </a:solidFill>
              <a:round/>
            </a:ln>
          </c:spPr>
          <c:marker>
            <c:symbol val="none"/>
          </c:marker>
          <c:cat>
            <c:numRef>
              <c:f>'Figur 3.2'!$C$3:$K$3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3.2'!$C$8:$K$8</c:f>
              <c:numCache>
                <c:formatCode>0.0</c:formatCode>
                <c:ptCount val="9"/>
                <c:pt idx="0">
                  <c:v>1.1392519058999999</c:v>
                </c:pt>
                <c:pt idx="1">
                  <c:v>1.0752465582000001</c:v>
                </c:pt>
                <c:pt idx="2">
                  <c:v>0.96379002773</c:v>
                </c:pt>
                <c:pt idx="3">
                  <c:v>0.84614437227999995</c:v>
                </c:pt>
                <c:pt idx="4">
                  <c:v>0.93086789871000009</c:v>
                </c:pt>
                <c:pt idx="5">
                  <c:v>1.1984845201999998</c:v>
                </c:pt>
                <c:pt idx="6">
                  <c:v>1.23167695</c:v>
                </c:pt>
                <c:pt idx="7">
                  <c:v>1.3383989846999997</c:v>
                </c:pt>
                <c:pt idx="8">
                  <c:v>1.5613041351999999</c:v>
                </c:pt>
              </c:numCache>
            </c:numRef>
          </c:val>
          <c:smooth val="0"/>
          <c:extLst>
            <c:ext xmlns:c16="http://schemas.microsoft.com/office/drawing/2014/chart" uri="{C3380CC4-5D6E-409C-BE32-E72D297353CC}">
              <c16:uniqueId val="{00000000-88D3-47C5-87D5-C9D1009C4361}"/>
            </c:ext>
          </c:extLst>
        </c:ser>
        <c:dLbls>
          <c:showLegendKey val="0"/>
          <c:showVal val="0"/>
          <c:showCatName val="0"/>
          <c:showSerName val="0"/>
          <c:showPercent val="0"/>
          <c:showBubbleSize val="0"/>
        </c:dLbls>
        <c:marker val="1"/>
        <c:smooth val="0"/>
        <c:axId val="99516800"/>
        <c:axId val="99518336"/>
      </c:lineChart>
      <c:lineChart>
        <c:grouping val="standard"/>
        <c:varyColors val="0"/>
        <c:ser>
          <c:idx val="5"/>
          <c:order val="5"/>
          <c:tx>
            <c:v>SeriesForSecondAxis</c:v>
          </c:tx>
          <c:spPr>
            <a:ln w="19050" cap="rnd" cmpd="sng" algn="ctr">
              <a:noFill/>
              <a:prstDash val="solid"/>
              <a:round/>
            </a:ln>
            <a:effectLst/>
            <a:extLst>
              <a:ext uri="{91240B29-F687-4F45-9708-019B960494DF}">
                <a14:hiddenLine xmlns:a14="http://schemas.microsoft.com/office/drawing/2010/main" w="19050" cap="rnd" cmpd="sng" algn="ctr">
                  <a:solidFill>
                    <a:srgbClr val="EF7C2F">
                      <a:shade val="76000"/>
                    </a:srgbClr>
                  </a:solidFill>
                  <a:prstDash val="solid"/>
                  <a:round/>
                </a14:hiddenLine>
              </a:ext>
            </a:extLst>
          </c:spPr>
          <c:marker>
            <c:symbol val="none"/>
          </c:marker>
          <c:cat>
            <c:numLit>
              <c:formatCode>General</c:formatCode>
              <c:ptCount val="9"/>
              <c:pt idx="0">
                <c:v>2008</c:v>
              </c:pt>
              <c:pt idx="1">
                <c:v>2009</c:v>
              </c:pt>
              <c:pt idx="2">
                <c:v>2010</c:v>
              </c:pt>
              <c:pt idx="3">
                <c:v>2011</c:v>
              </c:pt>
              <c:pt idx="4">
                <c:v>2012</c:v>
              </c:pt>
              <c:pt idx="5">
                <c:v>2013</c:v>
              </c:pt>
              <c:pt idx="6">
                <c:v>2014</c:v>
              </c:pt>
              <c:pt idx="7">
                <c:v>2015</c:v>
              </c:pt>
              <c:pt idx="8">
                <c:v>2016</c:v>
              </c:pt>
            </c:numLit>
          </c:cat>
          <c:val>
            <c:numLit>
              <c:formatCode>General</c:formatCode>
              <c:ptCount val="9"/>
              <c:pt idx="0">
                <c:v>0</c:v>
              </c:pt>
              <c:pt idx="1">
                <c:v>0</c:v>
              </c:pt>
              <c:pt idx="2">
                <c:v>0</c:v>
              </c:pt>
              <c:pt idx="3">
                <c:v>0</c:v>
              </c:pt>
              <c:pt idx="4">
                <c:v>0</c:v>
              </c:pt>
              <c:pt idx="5">
                <c:v>0</c:v>
              </c:pt>
              <c:pt idx="6">
                <c:v>0</c:v>
              </c:pt>
              <c:pt idx="7">
                <c:v>0</c:v>
              </c:pt>
              <c:pt idx="8">
                <c:v>0</c:v>
              </c:pt>
            </c:numLit>
          </c:val>
          <c:smooth val="0"/>
          <c:extLst>
            <c:ext xmlns:c16="http://schemas.microsoft.com/office/drawing/2014/chart" uri="{C3380CC4-5D6E-409C-BE32-E72D297353CC}">
              <c16:uniqueId val="{00000000-7995-4A65-8EF7-B31B8A54AACE}"/>
            </c:ext>
          </c:extLst>
        </c:ser>
        <c:dLbls>
          <c:showLegendKey val="0"/>
          <c:showVal val="0"/>
          <c:showCatName val="0"/>
          <c:showSerName val="0"/>
          <c:showPercent val="0"/>
          <c:showBubbleSize val="0"/>
        </c:dLbls>
        <c:marker val="1"/>
        <c:smooth val="0"/>
        <c:axId val="99529856"/>
        <c:axId val="99519872"/>
      </c:lineChart>
      <c:catAx>
        <c:axId val="99516800"/>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99518336"/>
        <c:crosses val="autoZero"/>
        <c:auto val="1"/>
        <c:lblAlgn val="ctr"/>
        <c:lblOffset val="100"/>
        <c:noMultiLvlLbl val="0"/>
      </c:catAx>
      <c:valAx>
        <c:axId val="99518336"/>
        <c:scaling>
          <c:orientation val="minMax"/>
          <c:max val="12"/>
          <c:min val="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99516800"/>
        <c:crosses val="autoZero"/>
        <c:crossBetween val="between"/>
        <c:majorUnit val="2"/>
      </c:valAx>
      <c:valAx>
        <c:axId val="99519872"/>
        <c:scaling>
          <c:orientation val="minMax"/>
          <c:max val="12"/>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9529856"/>
        <c:crosses val="max"/>
        <c:crossBetween val="between"/>
        <c:majorUnit val="2"/>
      </c:valAx>
      <c:catAx>
        <c:axId val="99529856"/>
        <c:scaling>
          <c:orientation val="minMax"/>
        </c:scaling>
        <c:delete val="1"/>
        <c:axPos val="b"/>
        <c:numFmt formatCode="General" sourceLinked="1"/>
        <c:majorTickMark val="out"/>
        <c:minorTickMark val="none"/>
        <c:tickLblPos val="nextTo"/>
        <c:crossAx val="99519872"/>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1157601115760111E-2"/>
          <c:y val="0.66106918926800817"/>
          <c:w val="0.58792694846198623"/>
          <c:h val="0.33893081073199183"/>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615"/>
        </c:manualLayout>
      </c:layout>
      <c:areaChart>
        <c:grouping val="percentStacked"/>
        <c:varyColors val="0"/>
        <c:ser>
          <c:idx val="0"/>
          <c:order val="0"/>
          <c:tx>
            <c:strRef>
              <c:f>'Figur 3.3'!$A$13</c:f>
              <c:strCache>
                <c:ptCount val="1"/>
                <c:pt idx="0">
                  <c:v>1.000 eller flere årsværk</c:v>
                </c:pt>
              </c:strCache>
            </c:strRef>
          </c:tx>
          <c:spPr>
            <a:solidFill>
              <a:srgbClr val="888888"/>
            </a:solidFill>
          </c:spPr>
          <c:cat>
            <c:numRef>
              <c:f>'Figur 3.3'!$B$12:$J$12</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3.3'!$B$13:$J$13</c:f>
              <c:numCache>
                <c:formatCode>0%</c:formatCode>
                <c:ptCount val="9"/>
                <c:pt idx="0">
                  <c:v>0.43518291709775703</c:v>
                </c:pt>
                <c:pt idx="1">
                  <c:v>0.53414072163837467</c:v>
                </c:pt>
                <c:pt idx="2">
                  <c:v>0.5206347885195034</c:v>
                </c:pt>
                <c:pt idx="3">
                  <c:v>0.5285465662643084</c:v>
                </c:pt>
                <c:pt idx="4">
                  <c:v>0.50340483691325444</c:v>
                </c:pt>
                <c:pt idx="5">
                  <c:v>0.52917530719074679</c:v>
                </c:pt>
                <c:pt idx="6">
                  <c:v>0.55918708466040323</c:v>
                </c:pt>
                <c:pt idx="7">
                  <c:v>0.50841153066547706</c:v>
                </c:pt>
                <c:pt idx="8">
                  <c:v>0.52130528117944153</c:v>
                </c:pt>
              </c:numCache>
            </c:numRef>
          </c:val>
          <c:extLst>
            <c:ext xmlns:c16="http://schemas.microsoft.com/office/drawing/2014/chart" uri="{C3380CC4-5D6E-409C-BE32-E72D297353CC}">
              <c16:uniqueId val="{00000000-42CE-4425-AFDA-A74BA4ABB276}"/>
            </c:ext>
          </c:extLst>
        </c:ser>
        <c:ser>
          <c:idx val="1"/>
          <c:order val="1"/>
          <c:tx>
            <c:strRef>
              <c:f>'Figur 3.3'!$A$14</c:f>
              <c:strCache>
                <c:ptCount val="1"/>
                <c:pt idx="0">
                  <c:v>250 til 999 årsværk</c:v>
                </c:pt>
              </c:strCache>
            </c:strRef>
          </c:tx>
          <c:spPr>
            <a:solidFill>
              <a:srgbClr val="46328C"/>
            </a:solidFill>
          </c:spPr>
          <c:cat>
            <c:numRef>
              <c:f>'Figur 3.3'!$B$12:$J$12</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3.3'!$B$14:$J$14</c:f>
              <c:numCache>
                <c:formatCode>0%</c:formatCode>
                <c:ptCount val="9"/>
                <c:pt idx="0">
                  <c:v>0.22450984691873699</c:v>
                </c:pt>
                <c:pt idx="1">
                  <c:v>0.1903091086406532</c:v>
                </c:pt>
                <c:pt idx="2">
                  <c:v>0.20074563973279269</c:v>
                </c:pt>
                <c:pt idx="3">
                  <c:v>0.20754241755410491</c:v>
                </c:pt>
                <c:pt idx="4">
                  <c:v>0.22477480323699972</c:v>
                </c:pt>
                <c:pt idx="5">
                  <c:v>0.21077430387650506</c:v>
                </c:pt>
                <c:pt idx="6">
                  <c:v>0.18592558427227565</c:v>
                </c:pt>
                <c:pt idx="7">
                  <c:v>0.22044491494711876</c:v>
                </c:pt>
                <c:pt idx="8">
                  <c:v>0.19132299401333605</c:v>
                </c:pt>
              </c:numCache>
            </c:numRef>
          </c:val>
          <c:extLst>
            <c:ext xmlns:c16="http://schemas.microsoft.com/office/drawing/2014/chart" uri="{C3380CC4-5D6E-409C-BE32-E72D297353CC}">
              <c16:uniqueId val="{00000001-42CE-4425-AFDA-A74BA4ABB276}"/>
            </c:ext>
          </c:extLst>
        </c:ser>
        <c:ser>
          <c:idx val="2"/>
          <c:order val="2"/>
          <c:tx>
            <c:strRef>
              <c:f>'Figur 3.3'!$A$15</c:f>
              <c:strCache>
                <c:ptCount val="1"/>
                <c:pt idx="0">
                  <c:v>50 til 249 årsværk</c:v>
                </c:pt>
              </c:strCache>
            </c:strRef>
          </c:tx>
          <c:spPr>
            <a:solidFill>
              <a:srgbClr val="E6821E"/>
            </a:solidFill>
          </c:spPr>
          <c:cat>
            <c:numRef>
              <c:f>'Figur 3.3'!$B$12:$J$12</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3.3'!$B$15:$J$15</c:f>
              <c:numCache>
                <c:formatCode>0%</c:formatCode>
                <c:ptCount val="9"/>
                <c:pt idx="0">
                  <c:v>0.1772832084234742</c:v>
                </c:pt>
                <c:pt idx="1">
                  <c:v>0.1360456608962011</c:v>
                </c:pt>
                <c:pt idx="2">
                  <c:v>0.11253487400289529</c:v>
                </c:pt>
                <c:pt idx="3">
                  <c:v>0.11955652490167125</c:v>
                </c:pt>
                <c:pt idx="4">
                  <c:v>0.12545445576374961</c:v>
                </c:pt>
                <c:pt idx="5">
                  <c:v>0.12745618169001627</c:v>
                </c:pt>
                <c:pt idx="6">
                  <c:v>0.13216279447992055</c:v>
                </c:pt>
                <c:pt idx="7">
                  <c:v>0.13000679912605653</c:v>
                </c:pt>
                <c:pt idx="8">
                  <c:v>0.15970911162184576</c:v>
                </c:pt>
              </c:numCache>
            </c:numRef>
          </c:val>
          <c:extLst>
            <c:ext xmlns:c16="http://schemas.microsoft.com/office/drawing/2014/chart" uri="{C3380CC4-5D6E-409C-BE32-E72D297353CC}">
              <c16:uniqueId val="{00000002-42CE-4425-AFDA-A74BA4ABB276}"/>
            </c:ext>
          </c:extLst>
        </c:ser>
        <c:ser>
          <c:idx val="3"/>
          <c:order val="3"/>
          <c:tx>
            <c:strRef>
              <c:f>'Figur 3.3'!$A$16</c:f>
              <c:strCache>
                <c:ptCount val="1"/>
                <c:pt idx="0">
                  <c:v>Under 50 årsværk</c:v>
                </c:pt>
              </c:strCache>
            </c:strRef>
          </c:tx>
          <c:spPr>
            <a:solidFill>
              <a:srgbClr val="BF1C80"/>
            </a:solidFill>
          </c:spPr>
          <c:cat>
            <c:numRef>
              <c:f>'Figur 3.3'!$B$12:$J$12</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3.3'!$B$16:$J$16</c:f>
              <c:numCache>
                <c:formatCode>0%</c:formatCode>
                <c:ptCount val="9"/>
                <c:pt idx="0">
                  <c:v>0.16302402756003159</c:v>
                </c:pt>
                <c:pt idx="1">
                  <c:v>0.13950450882477106</c:v>
                </c:pt>
                <c:pt idx="2">
                  <c:v>0.16608469774480877</c:v>
                </c:pt>
                <c:pt idx="3">
                  <c:v>0.14435449127991545</c:v>
                </c:pt>
                <c:pt idx="4">
                  <c:v>0.14636590408599612</c:v>
                </c:pt>
                <c:pt idx="5">
                  <c:v>0.13259420724273191</c:v>
                </c:pt>
                <c:pt idx="6">
                  <c:v>0.12272453658740057</c:v>
                </c:pt>
                <c:pt idx="7">
                  <c:v>0.14113675526134764</c:v>
                </c:pt>
                <c:pt idx="8">
                  <c:v>0.12766261318537678</c:v>
                </c:pt>
              </c:numCache>
            </c:numRef>
          </c:val>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axId val="99587584"/>
        <c:axId val="99589120"/>
      </c:areaChart>
      <c:areaChart>
        <c:grouping val="percentStacked"/>
        <c:varyColors val="0"/>
        <c:ser>
          <c:idx val="4"/>
          <c:order val="4"/>
          <c:tx>
            <c:v>SeriesForSecondAxis</c:v>
          </c:tx>
          <c:spPr>
            <a:noFill/>
            <a:ln w="25400">
              <a:noFill/>
            </a:ln>
            <a:extLst>
              <a:ext uri="{909E8E84-426E-40DD-AFC4-6F175D3DCCD1}">
                <a14:hiddenFill xmlns:a14="http://schemas.microsoft.com/office/drawing/2010/main">
                  <a:solidFill>
                    <a:srgbClr val="4E801F"/>
                  </a:solidFill>
                </a14:hiddenFill>
              </a:ext>
            </a:extLst>
          </c:spPr>
          <c:cat>
            <c:numLit>
              <c:formatCode>General</c:formatCode>
              <c:ptCount val="9"/>
              <c:pt idx="0">
                <c:v>2008</c:v>
              </c:pt>
              <c:pt idx="1">
                <c:v>2009</c:v>
              </c:pt>
              <c:pt idx="2">
                <c:v>2010</c:v>
              </c:pt>
              <c:pt idx="3">
                <c:v>2011</c:v>
              </c:pt>
              <c:pt idx="4">
                <c:v>2012</c:v>
              </c:pt>
              <c:pt idx="5">
                <c:v>2013</c:v>
              </c:pt>
              <c:pt idx="6">
                <c:v>2014</c:v>
              </c:pt>
              <c:pt idx="7">
                <c:v>2015</c:v>
              </c:pt>
              <c:pt idx="8">
                <c:v>2016</c:v>
              </c:pt>
            </c:num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0-E21D-465F-A375-BBB3FA457E19}"/>
            </c:ext>
          </c:extLst>
        </c:ser>
        <c:dLbls>
          <c:showLegendKey val="0"/>
          <c:showVal val="0"/>
          <c:showCatName val="0"/>
          <c:showSerName val="0"/>
          <c:showPercent val="0"/>
          <c:showBubbleSize val="0"/>
        </c:dLbls>
        <c:axId val="99600640"/>
        <c:axId val="99599104"/>
      </c:areaChart>
      <c:catAx>
        <c:axId val="9958758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99589120"/>
        <c:crosses val="autoZero"/>
        <c:auto val="1"/>
        <c:lblAlgn val="ctr"/>
        <c:lblOffset val="100"/>
        <c:noMultiLvlLbl val="0"/>
      </c:catAx>
      <c:valAx>
        <c:axId val="99589120"/>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99587584"/>
        <c:crosses val="autoZero"/>
        <c:crossBetween val="midCat"/>
        <c:majorUnit val="0.1"/>
      </c:valAx>
      <c:valAx>
        <c:axId val="99599104"/>
        <c:scaling>
          <c:orientation val="minMax"/>
          <c:max val="1"/>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9600640"/>
        <c:crosses val="max"/>
        <c:crossBetween val="midCat"/>
        <c:majorUnit val="0.1"/>
      </c:valAx>
      <c:catAx>
        <c:axId val="99600640"/>
        <c:scaling>
          <c:orientation val="minMax"/>
        </c:scaling>
        <c:delete val="1"/>
        <c:axPos val="b"/>
        <c:numFmt formatCode="General" sourceLinked="1"/>
        <c:majorTickMark val="out"/>
        <c:minorTickMark val="none"/>
        <c:tickLblPos val="nextTo"/>
        <c:crossAx val="99599104"/>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1.1111111111111112E-2"/>
          <c:y val="0.90860272674249054"/>
          <c:w val="0.9"/>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615"/>
        </c:manualLayout>
      </c:layout>
      <c:barChart>
        <c:barDir val="col"/>
        <c:grouping val="clustered"/>
        <c:varyColors val="0"/>
        <c:ser>
          <c:idx val="0"/>
          <c:order val="0"/>
          <c:tx>
            <c:strRef>
              <c:f>'Figur 2.2'!$A$5</c:f>
              <c:strCache>
                <c:ptCount val="1"/>
                <c:pt idx="0">
                  <c:v>Erhvervslivets FoU-investeringer</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 2.2'!$B$4:$J$4</c:f>
              <c:strCache>
                <c:ptCount val="9"/>
                <c:pt idx="0">
                  <c:v>2008</c:v>
                </c:pt>
                <c:pt idx="1">
                  <c:v>2009</c:v>
                </c:pt>
                <c:pt idx="2">
                  <c:v>2010</c:v>
                </c:pt>
                <c:pt idx="3">
                  <c:v>2011</c:v>
                </c:pt>
                <c:pt idx="4">
                  <c:v>2012</c:v>
                </c:pt>
                <c:pt idx="5">
                  <c:v>2013</c:v>
                </c:pt>
                <c:pt idx="6">
                  <c:v>2014</c:v>
                </c:pt>
                <c:pt idx="7">
                  <c:v>2015</c:v>
                </c:pt>
                <c:pt idx="8">
                  <c:v>2016</c:v>
                </c:pt>
              </c:strCache>
            </c:strRef>
          </c:cat>
          <c:val>
            <c:numRef>
              <c:f>'Figur 2.2'!$B$5:$J$5</c:f>
              <c:numCache>
                <c:formatCode>0.0</c:formatCode>
                <c:ptCount val="9"/>
                <c:pt idx="0">
                  <c:v>37.755841111211375</c:v>
                </c:pt>
                <c:pt idx="1">
                  <c:v>40.087806185465581</c:v>
                </c:pt>
                <c:pt idx="2">
                  <c:v>38.223752144772739</c:v>
                </c:pt>
                <c:pt idx="3">
                  <c:v>39.883896275411892</c:v>
                </c:pt>
                <c:pt idx="4">
                  <c:v>39.994428552773606</c:v>
                </c:pt>
                <c:pt idx="5">
                  <c:v>39.208824391999727</c:v>
                </c:pt>
                <c:pt idx="6">
                  <c:v>39.065991186259645</c:v>
                </c:pt>
                <c:pt idx="7">
                  <c:v>40.079947010845672</c:v>
                </c:pt>
                <c:pt idx="8">
                  <c:v>42.8911273436794</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89153920"/>
        <c:axId val="89155456"/>
      </c:barChart>
      <c:barChart>
        <c:barDir val="col"/>
        <c:grouping val="clustered"/>
        <c:varyColors val="0"/>
        <c:ser>
          <c:idx val="3"/>
          <c:order val="3"/>
          <c:tx>
            <c:v>SeriesForSecondAxis</c:v>
          </c:tx>
          <c:spPr>
            <a:noFill/>
            <a:ln>
              <a:noFill/>
              <a:round/>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round/>
                </a14:hiddenLine>
              </a:ext>
            </a:extLst>
          </c:spPr>
          <c:invertIfNegative val="0"/>
          <c:cat>
            <c:strLit>
              <c:ptCount val="9"/>
              <c:pt idx="0">
                <c:v>2008</c:v>
              </c:pt>
              <c:pt idx="1">
                <c:v>2009</c:v>
              </c:pt>
              <c:pt idx="2">
                <c:v>2010</c:v>
              </c:pt>
              <c:pt idx="3">
                <c:v>2011</c:v>
              </c:pt>
              <c:pt idx="4">
                <c:v>2012</c:v>
              </c:pt>
              <c:pt idx="5">
                <c:v>2013</c:v>
              </c:pt>
              <c:pt idx="6">
                <c:v>2014</c:v>
              </c:pt>
              <c:pt idx="7">
                <c:v>2015</c:v>
              </c:pt>
              <c:pt idx="8">
                <c:v>2016</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0-EAD1-4B80-98AB-15825524A6AC}"/>
            </c:ext>
          </c:extLst>
        </c:ser>
        <c:dLbls>
          <c:showLegendKey val="0"/>
          <c:showVal val="0"/>
          <c:showCatName val="0"/>
          <c:showSerName val="0"/>
          <c:showPercent val="0"/>
          <c:showBubbleSize val="0"/>
        </c:dLbls>
        <c:gapWidth val="100"/>
        <c:overlap val="-10"/>
        <c:axId val="89171072"/>
        <c:axId val="89156992"/>
      </c:barChart>
      <c:lineChart>
        <c:grouping val="standard"/>
        <c:varyColors val="0"/>
        <c:ser>
          <c:idx val="1"/>
          <c:order val="1"/>
          <c:tx>
            <c:strRef>
              <c:f>'Figur 2.2'!$A$6</c:f>
              <c:strCache>
                <c:ptCount val="1"/>
                <c:pt idx="0">
                  <c:v>Øvre 95%-intervalgrænse</c:v>
                </c:pt>
              </c:strCache>
            </c:strRef>
          </c:tx>
          <c:spPr>
            <a:ln>
              <a:noFill/>
            </a:ln>
          </c:spPr>
          <c:marker>
            <c:symbol val="dash"/>
            <c:size val="5"/>
          </c:marker>
          <c:cat>
            <c:strRef>
              <c:f>'Figur 2.2'!$B$4:$J$4</c:f>
              <c:strCache>
                <c:ptCount val="9"/>
                <c:pt idx="0">
                  <c:v>2008</c:v>
                </c:pt>
                <c:pt idx="1">
                  <c:v>2009</c:v>
                </c:pt>
                <c:pt idx="2">
                  <c:v>2010</c:v>
                </c:pt>
                <c:pt idx="3">
                  <c:v>2011</c:v>
                </c:pt>
                <c:pt idx="4">
                  <c:v>2012</c:v>
                </c:pt>
                <c:pt idx="5">
                  <c:v>2013</c:v>
                </c:pt>
                <c:pt idx="6">
                  <c:v>2014</c:v>
                </c:pt>
                <c:pt idx="7">
                  <c:v>2015</c:v>
                </c:pt>
                <c:pt idx="8">
                  <c:v>2016</c:v>
                </c:pt>
              </c:strCache>
            </c:strRef>
          </c:cat>
          <c:val>
            <c:numRef>
              <c:f>'Figur 2.2'!$B$6:$J$6</c:f>
              <c:numCache>
                <c:formatCode>0.0</c:formatCode>
                <c:ptCount val="9"/>
                <c:pt idx="0">
                  <c:v>38.586469615658025</c:v>
                </c:pt>
                <c:pt idx="1">
                  <c:v>40.889562309174892</c:v>
                </c:pt>
                <c:pt idx="2">
                  <c:v>39.294017204826375</c:v>
                </c:pt>
                <c:pt idx="3">
                  <c:v>40.681574200920132</c:v>
                </c:pt>
                <c:pt idx="4">
                  <c:v>40.794317123829074</c:v>
                </c:pt>
                <c:pt idx="5">
                  <c:v>39.914583231055722</c:v>
                </c:pt>
                <c:pt idx="6">
                  <c:v>39.769179027612317</c:v>
                </c:pt>
                <c:pt idx="7">
                  <c:v>40.801386057040894</c:v>
                </c:pt>
                <c:pt idx="8">
                  <c:v>43.748949890553</c:v>
                </c:pt>
              </c:numCache>
            </c:numRef>
          </c:val>
          <c:smooth val="0"/>
          <c:extLst>
            <c:ext xmlns:c16="http://schemas.microsoft.com/office/drawing/2014/chart" uri="{C3380CC4-5D6E-409C-BE32-E72D297353CC}">
              <c16:uniqueId val="{00000001-42CE-4425-AFDA-A74BA4ABB276}"/>
            </c:ext>
          </c:extLst>
        </c:ser>
        <c:ser>
          <c:idx val="2"/>
          <c:order val="2"/>
          <c:tx>
            <c:strRef>
              <c:f>'Figur 2.2'!$A$7</c:f>
              <c:strCache>
                <c:ptCount val="1"/>
                <c:pt idx="0">
                  <c:v>Nedre 95%-intervalgrænse</c:v>
                </c:pt>
              </c:strCache>
            </c:strRef>
          </c:tx>
          <c:spPr>
            <a:ln>
              <a:noFill/>
            </a:ln>
          </c:spPr>
          <c:marker>
            <c:symbol val="dash"/>
            <c:size val="5"/>
          </c:marker>
          <c:cat>
            <c:strRef>
              <c:f>'Figur 2.2'!$B$4:$J$4</c:f>
              <c:strCache>
                <c:ptCount val="9"/>
                <c:pt idx="0">
                  <c:v>2008</c:v>
                </c:pt>
                <c:pt idx="1">
                  <c:v>2009</c:v>
                </c:pt>
                <c:pt idx="2">
                  <c:v>2010</c:v>
                </c:pt>
                <c:pt idx="3">
                  <c:v>2011</c:v>
                </c:pt>
                <c:pt idx="4">
                  <c:v>2012</c:v>
                </c:pt>
                <c:pt idx="5">
                  <c:v>2013</c:v>
                </c:pt>
                <c:pt idx="6">
                  <c:v>2014</c:v>
                </c:pt>
                <c:pt idx="7">
                  <c:v>2015</c:v>
                </c:pt>
                <c:pt idx="8">
                  <c:v>2016</c:v>
                </c:pt>
              </c:strCache>
            </c:strRef>
          </c:cat>
          <c:val>
            <c:numRef>
              <c:f>'Figur 2.2'!$B$7:$J$7</c:f>
              <c:numCache>
                <c:formatCode>0.0</c:formatCode>
                <c:ptCount val="9"/>
                <c:pt idx="0">
                  <c:v>36.925212606764724</c:v>
                </c:pt>
                <c:pt idx="1">
                  <c:v>39.286050061756271</c:v>
                </c:pt>
                <c:pt idx="2">
                  <c:v>37.153487084719103</c:v>
                </c:pt>
                <c:pt idx="3">
                  <c:v>39.086218349903653</c:v>
                </c:pt>
                <c:pt idx="4">
                  <c:v>39.194539981718137</c:v>
                </c:pt>
                <c:pt idx="5">
                  <c:v>38.503065552943731</c:v>
                </c:pt>
                <c:pt idx="6">
                  <c:v>38.362803344906972</c:v>
                </c:pt>
                <c:pt idx="7">
                  <c:v>39.35850796465045</c:v>
                </c:pt>
                <c:pt idx="8">
                  <c:v>42.033304796805815</c:v>
                </c:pt>
              </c:numCache>
            </c:numRef>
          </c:val>
          <c:smooth val="0"/>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marker val="1"/>
        <c:smooth val="0"/>
        <c:axId val="89153920"/>
        <c:axId val="89155456"/>
      </c:lineChart>
      <c:catAx>
        <c:axId val="8915392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89155456"/>
        <c:crosses val="autoZero"/>
        <c:auto val="1"/>
        <c:lblAlgn val="ctr"/>
        <c:lblOffset val="100"/>
        <c:noMultiLvlLbl val="0"/>
      </c:catAx>
      <c:valAx>
        <c:axId val="89155456"/>
        <c:scaling>
          <c:orientation val="minMax"/>
          <c:max val="5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89153920"/>
        <c:crosses val="autoZero"/>
        <c:crossBetween val="between"/>
        <c:majorUnit val="5"/>
      </c:valAx>
      <c:valAx>
        <c:axId val="89156992"/>
        <c:scaling>
          <c:orientation val="minMax"/>
          <c:max val="5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9171072"/>
        <c:crosses val="max"/>
        <c:crossBetween val="between"/>
        <c:majorUnit val="5"/>
      </c:valAx>
      <c:catAx>
        <c:axId val="89171072"/>
        <c:scaling>
          <c:orientation val="minMax"/>
        </c:scaling>
        <c:delete val="1"/>
        <c:axPos val="b"/>
        <c:numFmt formatCode="General" sourceLinked="1"/>
        <c:majorTickMark val="out"/>
        <c:minorTickMark val="none"/>
        <c:tickLblPos val="nextTo"/>
        <c:crossAx val="89156992"/>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1.1111111111111112E-2"/>
          <c:y val="0.90860272674249054"/>
          <c:w val="0.8978694225721785"/>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683403068340307E-2"/>
          <c:y val="8.2397566901312932E-2"/>
          <c:w val="0.93863319386331934"/>
          <c:h val="0.8015259550889472"/>
        </c:manualLayout>
      </c:layout>
      <c:lineChart>
        <c:grouping val="standard"/>
        <c:varyColors val="0"/>
        <c:ser>
          <c:idx val="1"/>
          <c:order val="1"/>
          <c:tx>
            <c:strRef>
              <c:f>'Figur 2.3'!$A$10</c:f>
              <c:strCache>
                <c:ptCount val="1"/>
                <c:pt idx="0">
                  <c:v>Virksomheder med FoU-investeringer</c:v>
                </c:pt>
              </c:strCache>
            </c:strRef>
          </c:tx>
          <c:spPr>
            <a:ln w="28575" cap="rnd">
              <a:solidFill>
                <a:srgbClr val="46328C"/>
              </a:solidFill>
              <a:round/>
            </a:ln>
          </c:spPr>
          <c:marker>
            <c:symbol val="none"/>
          </c:marker>
          <c:cat>
            <c:numRef>
              <c:f>'Figur 2.3'!$B$8:$I$8</c:f>
              <c:numCache>
                <c:formatCode>0</c:formatCode>
                <c:ptCount val="8"/>
                <c:pt idx="0">
                  <c:v>2009</c:v>
                </c:pt>
                <c:pt idx="1">
                  <c:v>2010</c:v>
                </c:pt>
                <c:pt idx="2">
                  <c:v>2011</c:v>
                </c:pt>
                <c:pt idx="3">
                  <c:v>2012</c:v>
                </c:pt>
                <c:pt idx="4">
                  <c:v>2013</c:v>
                </c:pt>
                <c:pt idx="5">
                  <c:v>2014</c:v>
                </c:pt>
                <c:pt idx="6">
                  <c:v>2015</c:v>
                </c:pt>
                <c:pt idx="7">
                  <c:v>2016</c:v>
                </c:pt>
              </c:numCache>
            </c:numRef>
          </c:cat>
          <c:val>
            <c:numRef>
              <c:f>'Figur 2.3'!$B$10:$I$10</c:f>
              <c:numCache>
                <c:formatCode>#,##0.0</c:formatCode>
                <c:ptCount val="8"/>
                <c:pt idx="0">
                  <c:v>3309.4924605612973</c:v>
                </c:pt>
                <c:pt idx="1">
                  <c:v>3115.0291189745576</c:v>
                </c:pt>
                <c:pt idx="2">
                  <c:v>2674.8664100381898</c:v>
                </c:pt>
                <c:pt idx="3">
                  <c:v>2649.4364625142634</c:v>
                </c:pt>
                <c:pt idx="4">
                  <c:v>2388.7610303184347</c:v>
                </c:pt>
                <c:pt idx="5">
                  <c:v>2342.2378252278095</c:v>
                </c:pt>
                <c:pt idx="6">
                  <c:v>2463.7212825358133</c:v>
                </c:pt>
                <c:pt idx="7">
                  <c:v>2458.6657810875136</c:v>
                </c:pt>
              </c:numCache>
            </c:numRef>
          </c:val>
          <c:smooth val="0"/>
          <c:extLst>
            <c:ext xmlns:c16="http://schemas.microsoft.com/office/drawing/2014/chart" uri="{C3380CC4-5D6E-409C-BE32-E72D297353CC}">
              <c16:uniqueId val="{00000001-4CFE-43E5-8A4F-39C99AEE026F}"/>
            </c:ext>
          </c:extLst>
        </c:ser>
        <c:dLbls>
          <c:showLegendKey val="0"/>
          <c:showVal val="0"/>
          <c:showCatName val="0"/>
          <c:showSerName val="0"/>
          <c:showPercent val="0"/>
          <c:showBubbleSize val="0"/>
        </c:dLbls>
        <c:marker val="1"/>
        <c:smooth val="0"/>
        <c:axId val="89258624"/>
        <c:axId val="70066560"/>
      </c:lineChart>
      <c:lineChart>
        <c:grouping val="standard"/>
        <c:varyColors val="0"/>
        <c:ser>
          <c:idx val="0"/>
          <c:order val="0"/>
          <c:tx>
            <c:strRef>
              <c:f>'Figur 2.3'!$A$9</c:f>
              <c:strCache>
                <c:ptCount val="1"/>
                <c:pt idx="0">
                  <c:v>FoU-investeringer pr. virksomhed (h.a.)</c:v>
                </c:pt>
              </c:strCache>
            </c:strRef>
          </c:tx>
          <c:spPr>
            <a:ln w="28575" cap="rnd">
              <a:solidFill>
                <a:srgbClr val="888888"/>
              </a:solidFill>
              <a:round/>
            </a:ln>
          </c:spPr>
          <c:marker>
            <c:symbol val="none"/>
          </c:marker>
          <c:cat>
            <c:numRef>
              <c:f>'Figur 2.3'!$B$8:$I$8</c:f>
              <c:numCache>
                <c:formatCode>0</c:formatCode>
                <c:ptCount val="8"/>
                <c:pt idx="0">
                  <c:v>2009</c:v>
                </c:pt>
                <c:pt idx="1">
                  <c:v>2010</c:v>
                </c:pt>
                <c:pt idx="2">
                  <c:v>2011</c:v>
                </c:pt>
                <c:pt idx="3">
                  <c:v>2012</c:v>
                </c:pt>
                <c:pt idx="4">
                  <c:v>2013</c:v>
                </c:pt>
                <c:pt idx="5">
                  <c:v>2014</c:v>
                </c:pt>
                <c:pt idx="6">
                  <c:v>2015</c:v>
                </c:pt>
                <c:pt idx="7">
                  <c:v>2016</c:v>
                </c:pt>
              </c:numCache>
            </c:numRef>
          </c:cat>
          <c:val>
            <c:numRef>
              <c:f>'Figur 2.3'!$B$9:$I$9</c:f>
              <c:numCache>
                <c:formatCode>#,##0.0</c:formatCode>
                <c:ptCount val="8"/>
                <c:pt idx="0">
                  <c:v>11.093645046555299</c:v>
                </c:pt>
                <c:pt idx="1">
                  <c:v>11.368310494544332</c:v>
                </c:pt>
                <c:pt idx="2">
                  <c:v>13.565674424845962</c:v>
                </c:pt>
                <c:pt idx="3">
                  <c:v>13.982031475277706</c:v>
                </c:pt>
                <c:pt idx="4">
                  <c:v>15.19937131144829</c:v>
                </c:pt>
                <c:pt idx="5">
                  <c:v>15.717867898493912</c:v>
                </c:pt>
                <c:pt idx="6">
                  <c:v>16.027559075724113</c:v>
                </c:pt>
                <c:pt idx="7">
                  <c:v>17.444879118424879</c:v>
                </c:pt>
              </c:numCache>
            </c:numRef>
          </c:val>
          <c:smooth val="0"/>
          <c:extLst>
            <c:ext xmlns:c16="http://schemas.microsoft.com/office/drawing/2014/chart" uri="{C3380CC4-5D6E-409C-BE32-E72D297353CC}">
              <c16:uniqueId val="{00000000-4CFE-43E5-8A4F-39C99AEE026F}"/>
            </c:ext>
          </c:extLst>
        </c:ser>
        <c:dLbls>
          <c:showLegendKey val="0"/>
          <c:showVal val="0"/>
          <c:showCatName val="0"/>
          <c:showSerName val="0"/>
          <c:showPercent val="0"/>
          <c:showBubbleSize val="0"/>
        </c:dLbls>
        <c:marker val="1"/>
        <c:smooth val="0"/>
        <c:axId val="70069632"/>
        <c:axId val="70068096"/>
      </c:lineChart>
      <c:catAx>
        <c:axId val="89258624"/>
        <c:scaling>
          <c:orientation val="minMax"/>
        </c:scaling>
        <c:delete val="0"/>
        <c:axPos val="b"/>
        <c:numFmt formatCode="0"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70066560"/>
        <c:crosses val="autoZero"/>
        <c:auto val="1"/>
        <c:lblAlgn val="ctr"/>
        <c:lblOffset val="100"/>
        <c:noMultiLvlLbl val="0"/>
      </c:catAx>
      <c:valAx>
        <c:axId val="70066560"/>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89258624"/>
        <c:crosses val="autoZero"/>
        <c:crossBetween val="between"/>
      </c:valAx>
      <c:valAx>
        <c:axId val="70068096"/>
        <c:scaling>
          <c:orientation val="minMax"/>
        </c:scaling>
        <c:delete val="0"/>
        <c:axPos val="r"/>
        <c:numFmt formatCode="#,##0" sourceLinked="0"/>
        <c:majorTickMark val="out"/>
        <c:minorTickMark val="none"/>
        <c:tickLblPos val="nextTo"/>
        <c:crossAx val="70069632"/>
        <c:crosses val="max"/>
        <c:crossBetween val="between"/>
      </c:valAx>
      <c:catAx>
        <c:axId val="70069632"/>
        <c:scaling>
          <c:orientation val="minMax"/>
        </c:scaling>
        <c:delete val="1"/>
        <c:axPos val="b"/>
        <c:numFmt formatCode="0" sourceLinked="1"/>
        <c:majorTickMark val="out"/>
        <c:minorTickMark val="none"/>
        <c:tickLblPos val="nextTo"/>
        <c:crossAx val="70068096"/>
        <c:crosses val="autoZero"/>
        <c:auto val="1"/>
        <c:lblAlgn val="ctr"/>
        <c:lblOffset val="100"/>
        <c:noMultiLvlLbl val="0"/>
      </c:catAx>
      <c:spPr>
        <a:noFill/>
        <a:ln>
          <a:noFill/>
        </a:ln>
        <a:effectLst/>
      </c:spPr>
    </c:plotArea>
    <c:legend>
      <c:legendPos val="b"/>
      <c:layout>
        <c:manualLayout>
          <c:xMode val="edge"/>
          <c:yMode val="edge"/>
          <c:x val="1.1157601115760111E-2"/>
          <c:y val="0.90860272674249054"/>
          <c:w val="0.9"/>
          <c:h val="9.1397273257509473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61761191309419661"/>
        </c:manualLayout>
      </c:layout>
      <c:barChart>
        <c:barDir val="col"/>
        <c:grouping val="stacked"/>
        <c:varyColors val="0"/>
        <c:ser>
          <c:idx val="0"/>
          <c:order val="0"/>
          <c:tx>
            <c:strRef>
              <c:f>'Figur 2.4'!$A$4</c:f>
              <c:strCache>
                <c:ptCount val="1"/>
                <c:pt idx="0">
                  <c:v>Top 20 virksomheders FoU-investeringer, mia. kroner</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'Figur 2.4'!$B$3:$J$3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2.4'!$B$4:$J$4</c:f>
              <c:numCache>
                <c:formatCode>0.0</c:formatCode>
                <c:ptCount val="9"/>
                <c:pt idx="0">
                  <c:v>15.128615638496433</c:v>
                </c:pt>
                <c:pt idx="1">
                  <c:v>18.628010055956302</c:v>
                </c:pt>
                <c:pt idx="2">
                  <c:v>18.195021000000001</c:v>
                </c:pt>
                <c:pt idx="3">
                  <c:v>18.146567999999998</c:v>
                </c:pt>
                <c:pt idx="4">
                  <c:v>18.461010000000002</c:v>
                </c:pt>
                <c:pt idx="5">
                  <c:v>18.772876</c:v>
                </c:pt>
                <c:pt idx="6">
                  <c:v>19.817618979511387</c:v>
                </c:pt>
                <c:pt idx="7">
                  <c:v>21.098749000000002</c:v>
                </c:pt>
                <c:pt idx="8">
                  <c:v>23.447371656687295</c:v>
                </c:pt>
              </c:numCache>
            </c:numRef>
          </c:val>
          <c:extLst>
            <c:ext xmlns:c16="http://schemas.microsoft.com/office/drawing/2014/chart" uri="{C3380CC4-5D6E-409C-BE32-E72D297353CC}">
              <c16:uniqueId val="{00000000-42CE-4425-AFDA-A74BA4ABB276}"/>
            </c:ext>
          </c:extLst>
        </c:ser>
        <c:ser>
          <c:idx val="1"/>
          <c:order val="1"/>
          <c:tx>
            <c:strRef>
              <c:f>'Figur 2.4'!$A$7</c:f>
              <c:strCache>
                <c:ptCount val="1"/>
                <c:pt idx="0">
                  <c:v>Øvrige erhvervslivs FoU-investeringer, mia. kroner</c:v>
                </c:pt>
              </c:strCache>
            </c:strRef>
          </c:tx>
          <c:spPr>
            <a:solidFill>
              <a:srgbClr val="46328C"/>
            </a:solidFill>
          </c:spPr>
          <c:invertIfNegative val="0"/>
          <c:dLbls>
            <c:spPr>
              <a:noFill/>
              <a:ln>
                <a:noFill/>
              </a:ln>
              <a:effectLst/>
            </c:spPr>
            <c:txPr>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'Figur 2.4'!$B$3:$J$3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2.4'!$B$7:$J$7</c:f>
              <c:numCache>
                <c:formatCode>_ * #,##0.0_ ;_ * \-#,##0.0_ ;_ * "-"?_ ;_ @_ </c:formatCode>
                <c:ptCount val="9"/>
                <c:pt idx="0">
                  <c:v>18.950934972632879</c:v>
                </c:pt>
                <c:pt idx="1">
                  <c:v>18.086324585761638</c:v>
                </c:pt>
                <c:pt idx="2">
                  <c:v>17.217597224049651</c:v>
                </c:pt>
                <c:pt idx="3">
                  <c:v>18.139798848534607</c:v>
                </c:pt>
                <c:pt idx="4">
                  <c:v>18.58349401062285</c:v>
                </c:pt>
                <c:pt idx="5">
                  <c:v>17.534789874127679</c:v>
                </c:pt>
                <c:pt idx="6">
                  <c:v>16.997365744275001</c:v>
                </c:pt>
                <c:pt idx="7">
                  <c:v>18.388689401961525</c:v>
                </c:pt>
                <c:pt idx="8">
                  <c:v>19.44375568699207</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70179456"/>
        <c:axId val="70185344"/>
      </c:barChart>
      <c:lineChart>
        <c:grouping val="standard"/>
        <c:varyColors val="0"/>
        <c:ser>
          <c:idx val="2"/>
          <c:order val="2"/>
          <c:tx>
            <c:strRef>
              <c:f>'Figur 2.4'!$A$6</c:f>
              <c:strCache>
                <c:ptCount val="1"/>
                <c:pt idx="0">
                  <c:v>Top 20 virksomheders andel af de samlede FoU-investeringer (%)</c:v>
                </c:pt>
              </c:strCache>
            </c:strRef>
          </c:tx>
          <c:marker>
            <c:symbol val="none"/>
          </c:marker>
          <c:dLbls>
            <c:dLbl>
              <c:idx val="0"/>
              <c:layout>
                <c:manualLayout>
                  <c:x val="-0.05"/>
                  <c:y val="-5.5555555555555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A4-4162-9112-475A2360CAA4}"/>
                </c:ext>
              </c:extLst>
            </c:dLbl>
            <c:dLbl>
              <c:idx val="1"/>
              <c:layout>
                <c:manualLayout>
                  <c:x val="-4.7222222222222221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3A4-4162-9112-475A2360CAA4}"/>
                </c:ext>
              </c:extLst>
            </c:dLbl>
            <c:dLbl>
              <c:idx val="2"/>
              <c:layout>
                <c:manualLayout>
                  <c:x val="-4.4444444444444446E-2"/>
                  <c:y val="-2.77777777777777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3A4-4162-9112-475A2360CAA4}"/>
                </c:ext>
              </c:extLst>
            </c:dLbl>
            <c:dLbl>
              <c:idx val="3"/>
              <c:layout>
                <c:manualLayout>
                  <c:x val="-5.2777777777777778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3A4-4162-9112-475A2360CAA4}"/>
                </c:ext>
              </c:extLst>
            </c:dLbl>
            <c:dLbl>
              <c:idx val="4"/>
              <c:layout>
                <c:manualLayout>
                  <c:x val="-4.1666666666666664E-2"/>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3A4-4162-9112-475A2360CAA4}"/>
                </c:ext>
              </c:extLst>
            </c:dLbl>
            <c:dLbl>
              <c:idx val="5"/>
              <c:layout>
                <c:manualLayout>
                  <c:x val="-4.1666666666666664E-2"/>
                  <c:y val="-4.16670312044327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3A4-4162-9112-475A2360CAA4}"/>
                </c:ext>
              </c:extLst>
            </c:dLbl>
            <c:dLbl>
              <c:idx val="6"/>
              <c:layout>
                <c:manualLayout>
                  <c:x val="-3.0555555555555555E-2"/>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3A4-4162-9112-475A2360CAA4}"/>
                </c:ext>
              </c:extLst>
            </c:dLbl>
            <c:dLbl>
              <c:idx val="7"/>
              <c:layout>
                <c:manualLayout>
                  <c:x val="-4.4444444444444446E-2"/>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3A4-4162-9112-475A2360CAA4}"/>
                </c:ext>
              </c:extLst>
            </c:dLbl>
            <c:dLbl>
              <c:idx val="8"/>
              <c:layout>
                <c:manualLayout>
                  <c:x val="-5.833333333333323E-2"/>
                  <c:y val="-3.7037037037037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3A4-4162-9112-475A2360CAA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 2.4'!$B$3:$J$3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2.4'!$B$6:$J$6</c:f>
              <c:numCache>
                <c:formatCode>0.0</c:formatCode>
                <c:ptCount val="9"/>
                <c:pt idx="0">
                  <c:v>44.392063179248318</c:v>
                </c:pt>
                <c:pt idx="1">
                  <c:v>50.737702964633272</c:v>
                </c:pt>
                <c:pt idx="2">
                  <c:v>51.380050141684464</c:v>
                </c:pt>
                <c:pt idx="3">
                  <c:v>50.009327403172719</c:v>
                </c:pt>
                <c:pt idx="4">
                  <c:v>49.834679915558155</c:v>
                </c:pt>
                <c:pt idx="5">
                  <c:v>51.704992728208623</c:v>
                </c:pt>
                <c:pt idx="6">
                  <c:v>53.830306132674025</c:v>
                </c:pt>
                <c:pt idx="7">
                  <c:v>53.431546471122651</c:v>
                </c:pt>
                <c:pt idx="8">
                  <c:v>54.667184354487731</c:v>
                </c:pt>
              </c:numCache>
            </c:numRef>
          </c:val>
          <c:smooth val="0"/>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marker val="1"/>
        <c:smooth val="0"/>
        <c:axId val="70188416"/>
        <c:axId val="70186880"/>
      </c:lineChart>
      <c:catAx>
        <c:axId val="7017945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70185344"/>
        <c:crosses val="autoZero"/>
        <c:auto val="1"/>
        <c:lblAlgn val="ctr"/>
        <c:lblOffset val="100"/>
        <c:noMultiLvlLbl val="0"/>
      </c:catAx>
      <c:valAx>
        <c:axId val="70185344"/>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70179456"/>
        <c:crosses val="autoZero"/>
        <c:crossBetween val="between"/>
      </c:valAx>
      <c:valAx>
        <c:axId val="70186880"/>
        <c:scaling>
          <c:orientation val="minMax"/>
        </c:scaling>
        <c:delete val="0"/>
        <c:axPos val="r"/>
        <c:numFmt formatCode="0" sourceLinked="0"/>
        <c:majorTickMark val="out"/>
        <c:minorTickMark val="none"/>
        <c:tickLblPos val="nextTo"/>
        <c:crossAx val="70188416"/>
        <c:crosses val="max"/>
        <c:crossBetween val="between"/>
      </c:valAx>
      <c:catAx>
        <c:axId val="70188416"/>
        <c:scaling>
          <c:orientation val="minMax"/>
        </c:scaling>
        <c:delete val="1"/>
        <c:axPos val="b"/>
        <c:numFmt formatCode="General" sourceLinked="1"/>
        <c:majorTickMark val="out"/>
        <c:minorTickMark val="none"/>
        <c:tickLblPos val="nextTo"/>
        <c:crossAx val="70186880"/>
        <c:crosses val="autoZero"/>
        <c:auto val="1"/>
        <c:lblAlgn val="ctr"/>
        <c:lblOffset val="100"/>
        <c:noMultiLvlLbl val="0"/>
      </c:catAx>
      <c:spPr>
        <a:noFill/>
        <a:ln>
          <a:noFill/>
        </a:ln>
        <a:effectLst/>
      </c:spPr>
    </c:plotArea>
    <c:legend>
      <c:legendPos val="b"/>
      <c:layout>
        <c:manualLayout>
          <c:xMode val="edge"/>
          <c:yMode val="edge"/>
          <c:x val="1.1111111111111112E-2"/>
          <c:y val="0.72468868474773984"/>
          <c:w val="0.58813845144356958"/>
          <c:h val="0.27531131525226016"/>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74485090405365995"/>
        </c:manualLayout>
      </c:layout>
      <c:barChart>
        <c:barDir val="col"/>
        <c:grouping val="stacked"/>
        <c:varyColors val="0"/>
        <c:ser>
          <c:idx val="0"/>
          <c:order val="0"/>
          <c:tx>
            <c:strRef>
              <c:f>'Figur 2.5'!$B$4</c:f>
              <c:strCache>
                <c:ptCount val="1"/>
                <c:pt idx="0">
                  <c:v>Årsværk Forskere og specialister</c:v>
                </c:pt>
              </c:strCache>
            </c:strRef>
          </c:tx>
          <c:spPr>
            <a:solidFill>
              <a:srgbClr val="888888"/>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'Figur 2.5'!$C$3:$K$3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2.5'!$C$4:$K$4</c:f>
              <c:numCache>
                <c:formatCode>0</c:formatCode>
                <c:ptCount val="9"/>
                <c:pt idx="0">
                  <c:v>23.064705131</c:v>
                </c:pt>
                <c:pt idx="1">
                  <c:v>23.479030804000001</c:v>
                </c:pt>
                <c:pt idx="2">
                  <c:v>22.773764544000002</c:v>
                </c:pt>
                <c:pt idx="3">
                  <c:v>23.926958284000005</c:v>
                </c:pt>
                <c:pt idx="4">
                  <c:v>24.369263420999999</c:v>
                </c:pt>
                <c:pt idx="5">
                  <c:v>23.364191980000005</c:v>
                </c:pt>
                <c:pt idx="6">
                  <c:v>23.974996339</c:v>
                </c:pt>
                <c:pt idx="7">
                  <c:v>25.010886059000001</c:v>
                </c:pt>
                <c:pt idx="8">
                  <c:v>26.976290702</c:v>
                </c:pt>
              </c:numCache>
            </c:numRef>
          </c:val>
          <c:extLst>
            <c:ext xmlns:c16="http://schemas.microsoft.com/office/drawing/2014/chart" uri="{C3380CC4-5D6E-409C-BE32-E72D297353CC}">
              <c16:uniqueId val="{00000000-42CE-4425-AFDA-A74BA4ABB276}"/>
            </c:ext>
          </c:extLst>
        </c:ser>
        <c:ser>
          <c:idx val="1"/>
          <c:order val="1"/>
          <c:tx>
            <c:strRef>
              <c:f>'Figur 2.5'!$B$5</c:f>
              <c:strCache>
                <c:ptCount val="1"/>
                <c:pt idx="0">
                  <c:v>Årsværk teknikere og andet personale</c:v>
                </c:pt>
              </c:strCache>
            </c:strRef>
          </c:tx>
          <c:spPr>
            <a:solidFill>
              <a:srgbClr val="46328C"/>
            </a:solidFill>
          </c:spPr>
          <c:invertIfNegative val="0"/>
          <c:dLbls>
            <c:numFmt formatCode="#,##0.0" sourceLinked="0"/>
            <c:spPr>
              <a:noFill/>
              <a:ln>
                <a:noFill/>
              </a:ln>
              <a:effectLst/>
            </c:spPr>
            <c:txPr>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'Figur 2.5'!$C$3:$K$3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2.5'!$C$5:$K$5</c:f>
              <c:numCache>
                <c:formatCode>0</c:formatCode>
                <c:ptCount val="9"/>
                <c:pt idx="0">
                  <c:v>14.89578384</c:v>
                </c:pt>
                <c:pt idx="1">
                  <c:v>13.887057599</c:v>
                </c:pt>
                <c:pt idx="2">
                  <c:v>13.550017437999999</c:v>
                </c:pt>
                <c:pt idx="3">
                  <c:v>12.958540661999999</c:v>
                </c:pt>
                <c:pt idx="4">
                  <c:v>11.529807084000002</c:v>
                </c:pt>
                <c:pt idx="5">
                  <c:v>11.621122912000001</c:v>
                </c:pt>
                <c:pt idx="6">
                  <c:v>11.456198184000002</c:v>
                </c:pt>
                <c:pt idx="7">
                  <c:v>11.886997065999999</c:v>
                </c:pt>
                <c:pt idx="8">
                  <c:v>11.879182922</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89283200"/>
        <c:axId val="89309568"/>
      </c:barChart>
      <c:lineChart>
        <c:grouping val="standard"/>
        <c:varyColors val="0"/>
        <c:ser>
          <c:idx val="2"/>
          <c:order val="2"/>
          <c:tx>
            <c:strRef>
              <c:f>'Figur 2.5'!$B$6</c:f>
              <c:strCache>
                <c:ptCount val="1"/>
                <c:pt idx="0">
                  <c:v>Forskere og specialisters andel af årsværk (højre akse)</c:v>
                </c:pt>
              </c:strCache>
            </c:strRef>
          </c:tx>
          <c:marker>
            <c:symbol val="none"/>
          </c:marker>
          <c:dLbls>
            <c:dLbl>
              <c:idx val="0"/>
              <c:layout>
                <c:manualLayout>
                  <c:x val="-4.1666666666666664E-2"/>
                  <c:y val="-8.79629629629629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688-484A-B8F0-DFAAED9B05D3}"/>
                </c:ext>
              </c:extLst>
            </c:dLbl>
            <c:dLbl>
              <c:idx val="1"/>
              <c:layout>
                <c:manualLayout>
                  <c:x val="-4.4444444444444446E-2"/>
                  <c:y val="-6.94444444444444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688-484A-B8F0-DFAAED9B05D3}"/>
                </c:ext>
              </c:extLst>
            </c:dLbl>
            <c:dLbl>
              <c:idx val="2"/>
              <c:layout>
                <c:manualLayout>
                  <c:x val="-3.6111111111111108E-2"/>
                  <c:y val="-5.55555555555555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688-484A-B8F0-DFAAED9B05D3}"/>
                </c:ext>
              </c:extLst>
            </c:dLbl>
            <c:dLbl>
              <c:idx val="3"/>
              <c:layout>
                <c:manualLayout>
                  <c:x val="-3.888888888888889E-2"/>
                  <c:y val="-5.5555555555555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688-484A-B8F0-DFAAED9B05D3}"/>
                </c:ext>
              </c:extLst>
            </c:dLbl>
            <c:dLbl>
              <c:idx val="4"/>
              <c:layout>
                <c:manualLayout>
                  <c:x val="-0.05"/>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688-484A-B8F0-DFAAED9B05D3}"/>
                </c:ext>
              </c:extLst>
            </c:dLbl>
            <c:dLbl>
              <c:idx val="5"/>
              <c:layout>
                <c:manualLayout>
                  <c:x val="-4.1666666666666664E-2"/>
                  <c:y val="-3.2407407407407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688-484A-B8F0-DFAAED9B05D3}"/>
                </c:ext>
              </c:extLst>
            </c:dLbl>
            <c:dLbl>
              <c:idx val="6"/>
              <c:layout>
                <c:manualLayout>
                  <c:x val="-3.6111111111111108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688-484A-B8F0-DFAAED9B05D3}"/>
                </c:ext>
              </c:extLst>
            </c:dLbl>
            <c:dLbl>
              <c:idx val="7"/>
              <c:layout>
                <c:manualLayout>
                  <c:x val="-3.6111111111111108E-2"/>
                  <c:y val="-4.16666666666666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688-484A-B8F0-DFAAED9B05D3}"/>
                </c:ext>
              </c:extLst>
            </c:dLbl>
            <c:dLbl>
              <c:idx val="8"/>
              <c:layout>
                <c:manualLayout>
                  <c:x val="-4.1666666666666567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688-484A-B8F0-DFAAED9B05D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 2.5'!$C$3:$K$3</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'Figur 2.5'!$C$6:$K$6</c:f>
              <c:numCache>
                <c:formatCode>0.0</c:formatCode>
                <c:ptCount val="9"/>
                <c:pt idx="0">
                  <c:v>60.759768264893353</c:v>
                </c:pt>
                <c:pt idx="1">
                  <c:v>62.835131552370214</c:v>
                </c:pt>
                <c:pt idx="2">
                  <c:v>62.696567651698231</c:v>
                </c:pt>
                <c:pt idx="3">
                  <c:v>64.868197442655799</c:v>
                </c:pt>
                <c:pt idx="4">
                  <c:v>67.882714171125585</c:v>
                </c:pt>
                <c:pt idx="5">
                  <c:v>66.782854612358022</c:v>
                </c:pt>
                <c:pt idx="6">
                  <c:v>67.666350688336905</c:v>
                </c:pt>
                <c:pt idx="7">
                  <c:v>67.784067650357926</c:v>
                </c:pt>
                <c:pt idx="8">
                  <c:v>69.427260012441224</c:v>
                </c:pt>
              </c:numCache>
            </c:numRef>
          </c:val>
          <c:smooth val="0"/>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marker val="1"/>
        <c:smooth val="0"/>
        <c:axId val="89312640"/>
        <c:axId val="89311104"/>
      </c:lineChart>
      <c:catAx>
        <c:axId val="8928320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89309568"/>
        <c:crosses val="autoZero"/>
        <c:auto val="1"/>
        <c:lblAlgn val="ctr"/>
        <c:lblOffset val="100"/>
        <c:noMultiLvlLbl val="0"/>
      </c:catAx>
      <c:valAx>
        <c:axId val="8930956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89283200"/>
        <c:crosses val="autoZero"/>
        <c:crossBetween val="between"/>
      </c:valAx>
      <c:valAx>
        <c:axId val="89311104"/>
        <c:scaling>
          <c:orientation val="minMax"/>
          <c:max val="70"/>
          <c:min val="0"/>
        </c:scaling>
        <c:delete val="0"/>
        <c:axPos val="r"/>
        <c:numFmt formatCode="0" sourceLinked="0"/>
        <c:majorTickMark val="out"/>
        <c:minorTickMark val="none"/>
        <c:tickLblPos val="nextTo"/>
        <c:crossAx val="89312640"/>
        <c:crosses val="max"/>
        <c:crossBetween val="between"/>
      </c:valAx>
      <c:catAx>
        <c:axId val="89312640"/>
        <c:scaling>
          <c:orientation val="minMax"/>
        </c:scaling>
        <c:delete val="1"/>
        <c:axPos val="b"/>
        <c:numFmt formatCode="General" sourceLinked="1"/>
        <c:majorTickMark val="out"/>
        <c:minorTickMark val="none"/>
        <c:tickLblPos val="nextTo"/>
        <c:crossAx val="89311104"/>
        <c:crosses val="autoZero"/>
        <c:auto val="1"/>
        <c:lblAlgn val="ctr"/>
        <c:lblOffset val="100"/>
        <c:noMultiLvlLbl val="0"/>
      </c:catAx>
      <c:spPr>
        <a:noFill/>
        <a:ln>
          <a:noFill/>
        </a:ln>
        <a:effectLst/>
      </c:spPr>
    </c:plotArea>
    <c:legend>
      <c:legendPos val="b"/>
      <c:layout>
        <c:manualLayout>
          <c:xMode val="edge"/>
          <c:yMode val="edge"/>
          <c:x val="1.1111111111111112E-2"/>
          <c:y val="0.85192767570720329"/>
          <c:w val="0.77193963254593179"/>
          <c:h val="0.14807232429279674"/>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615"/>
        </c:manualLayout>
      </c:layout>
      <c:barChart>
        <c:barDir val="bar"/>
        <c:grouping val="clustered"/>
        <c:varyColors val="0"/>
        <c:ser>
          <c:idx val="0"/>
          <c:order val="0"/>
          <c:tx>
            <c:strRef>
              <c:f>'Figur 2.6'!$B$4</c:f>
              <c:strCache>
                <c:ptCount val="1"/>
                <c:pt idx="0">
                  <c:v>2008</c:v>
                </c:pt>
              </c:strCache>
            </c:strRef>
          </c:tx>
          <c:spPr>
            <a:solidFill>
              <a:srgbClr val="888888"/>
            </a:solidFill>
          </c:spPr>
          <c:invertIfNegative val="0"/>
          <c:cat>
            <c:strRef>
              <c:f>'Figur 2.6'!$C$3:$H$3</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2.6'!$C$4:$H$4</c:f>
              <c:numCache>
                <c:formatCode>_ * #,##0_ ;_ * \-#,##0_ ;_ * "-"??_ ;_ @_ </c:formatCode>
                <c:ptCount val="6"/>
                <c:pt idx="0">
                  <c:v>4802.5532910000002</c:v>
                </c:pt>
                <c:pt idx="1">
                  <c:v>7904.822486</c:v>
                </c:pt>
                <c:pt idx="2">
                  <c:v>7848.3904940000002</c:v>
                </c:pt>
                <c:pt idx="3">
                  <c:v>3335.9015359999999</c:v>
                </c:pt>
                <c:pt idx="4">
                  <c:v>2065.3365899999999</c:v>
                </c:pt>
                <c:pt idx="5">
                  <c:v>12003.484574999999</c:v>
                </c:pt>
              </c:numCache>
            </c:numRef>
          </c:val>
          <c:extLst>
            <c:ext xmlns:c16="http://schemas.microsoft.com/office/drawing/2014/chart" uri="{C3380CC4-5D6E-409C-BE32-E72D297353CC}">
              <c16:uniqueId val="{00000000-42CE-4425-AFDA-A74BA4ABB276}"/>
            </c:ext>
          </c:extLst>
        </c:ser>
        <c:ser>
          <c:idx val="1"/>
          <c:order val="1"/>
          <c:tx>
            <c:strRef>
              <c:f>'Figur 2.6'!$B$5</c:f>
              <c:strCache>
                <c:ptCount val="1"/>
                <c:pt idx="0">
                  <c:v>2010</c:v>
                </c:pt>
              </c:strCache>
            </c:strRef>
          </c:tx>
          <c:spPr>
            <a:solidFill>
              <a:srgbClr val="46328C"/>
            </a:solidFill>
          </c:spPr>
          <c:invertIfNegative val="0"/>
          <c:cat>
            <c:strRef>
              <c:f>'Figur 2.6'!$C$3:$H$3</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2.6'!$C$5:$H$5</c:f>
              <c:numCache>
                <c:formatCode>_ * #,##0_ ;_ * \-#,##0_ ;_ * "-"??_ ;_ @_ </c:formatCode>
                <c:ptCount val="6"/>
                <c:pt idx="0">
                  <c:v>5012.4698280000002</c:v>
                </c:pt>
                <c:pt idx="1">
                  <c:v>7036.0893500000002</c:v>
                </c:pt>
                <c:pt idx="2">
                  <c:v>5393.798538</c:v>
                </c:pt>
                <c:pt idx="3">
                  <c:v>4468.2026420000002</c:v>
                </c:pt>
                <c:pt idx="4">
                  <c:v>3146.1739459999999</c:v>
                </c:pt>
                <c:pt idx="5">
                  <c:v>11267.047676999999</c:v>
                </c:pt>
              </c:numCache>
            </c:numRef>
          </c:val>
          <c:extLst>
            <c:ext xmlns:c16="http://schemas.microsoft.com/office/drawing/2014/chart" uri="{C3380CC4-5D6E-409C-BE32-E72D297353CC}">
              <c16:uniqueId val="{00000001-42CE-4425-AFDA-A74BA4ABB276}"/>
            </c:ext>
          </c:extLst>
        </c:ser>
        <c:ser>
          <c:idx val="2"/>
          <c:order val="2"/>
          <c:tx>
            <c:strRef>
              <c:f>'Figur 2.6'!$B$6</c:f>
              <c:strCache>
                <c:ptCount val="1"/>
                <c:pt idx="0">
                  <c:v>2012</c:v>
                </c:pt>
              </c:strCache>
            </c:strRef>
          </c:tx>
          <c:spPr>
            <a:solidFill>
              <a:srgbClr val="E6821E"/>
            </a:solidFill>
          </c:spPr>
          <c:invertIfNegative val="0"/>
          <c:cat>
            <c:strRef>
              <c:f>'Figur 2.6'!$C$3:$H$3</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2.6'!$C$6:$H$6</c:f>
              <c:numCache>
                <c:formatCode>_ * #,##0_ ;_ * \-#,##0_ ;_ * "-"??_ ;_ @_ </c:formatCode>
                <c:ptCount val="6"/>
                <c:pt idx="0">
                  <c:v>5869.996247</c:v>
                </c:pt>
                <c:pt idx="1">
                  <c:v>5882.5170029999999</c:v>
                </c:pt>
                <c:pt idx="2">
                  <c:v>4554.6653370000004</c:v>
                </c:pt>
                <c:pt idx="3">
                  <c:v>4071.1982159999998</c:v>
                </c:pt>
                <c:pt idx="4">
                  <c:v>3168.0489990000001</c:v>
                </c:pt>
                <c:pt idx="5">
                  <c:v>12352.644698</c:v>
                </c:pt>
              </c:numCache>
            </c:numRef>
          </c:val>
          <c:extLst>
            <c:ext xmlns:c16="http://schemas.microsoft.com/office/drawing/2014/chart" uri="{C3380CC4-5D6E-409C-BE32-E72D297353CC}">
              <c16:uniqueId val="{00000002-42CE-4425-AFDA-A74BA4ABB276}"/>
            </c:ext>
          </c:extLst>
        </c:ser>
        <c:ser>
          <c:idx val="3"/>
          <c:order val="3"/>
          <c:tx>
            <c:strRef>
              <c:f>'Figur 2.6'!$B$7</c:f>
              <c:strCache>
                <c:ptCount val="1"/>
                <c:pt idx="0">
                  <c:v>2014</c:v>
                </c:pt>
              </c:strCache>
            </c:strRef>
          </c:tx>
          <c:spPr>
            <a:solidFill>
              <a:srgbClr val="BF1C80"/>
            </a:solidFill>
          </c:spPr>
          <c:invertIfNegative val="0"/>
          <c:cat>
            <c:strRef>
              <c:f>'Figur 2.6'!$C$3:$H$3</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2.6'!$C$7:$H$7</c:f>
              <c:numCache>
                <c:formatCode>_ * #,##0_ ;_ * \-#,##0_ ;_ * "-"??_ ;_ @_ </c:formatCode>
                <c:ptCount val="6"/>
                <c:pt idx="0">
                  <c:v>6085.7887810000002</c:v>
                </c:pt>
                <c:pt idx="1">
                  <c:v>4654.868888</c:v>
                </c:pt>
                <c:pt idx="2">
                  <c:v>5384.5185439999996</c:v>
                </c:pt>
                <c:pt idx="3">
                  <c:v>3864.4393890000001</c:v>
                </c:pt>
                <c:pt idx="4">
                  <c:v>2865.5439219999998</c:v>
                </c:pt>
                <c:pt idx="5">
                  <c:v>12576.035000000002</c:v>
                </c:pt>
              </c:numCache>
            </c:numRef>
          </c:val>
          <c:extLst>
            <c:ext xmlns:c16="http://schemas.microsoft.com/office/drawing/2014/chart" uri="{C3380CC4-5D6E-409C-BE32-E72D297353CC}">
              <c16:uniqueId val="{00000003-42CE-4425-AFDA-A74BA4ABB276}"/>
            </c:ext>
          </c:extLst>
        </c:ser>
        <c:ser>
          <c:idx val="4"/>
          <c:order val="4"/>
          <c:tx>
            <c:strRef>
              <c:f>'Figur 2.6'!$B$8</c:f>
              <c:strCache>
                <c:ptCount val="1"/>
                <c:pt idx="0">
                  <c:v>2016</c:v>
                </c:pt>
              </c:strCache>
            </c:strRef>
          </c:tx>
          <c:spPr>
            <a:solidFill>
              <a:srgbClr val="5AB4E6"/>
            </a:solidFill>
          </c:spPr>
          <c:invertIfNegative val="0"/>
          <c:cat>
            <c:strRef>
              <c:f>'Figur 2.6'!$C$3:$H$3</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2.6'!$C$8:$H$8</c:f>
              <c:numCache>
                <c:formatCode>_ * #,##0_ ;_ * \-#,##0_ ;_ * "-"??_ ;_ @_ </c:formatCode>
                <c:ptCount val="6"/>
                <c:pt idx="0">
                  <c:v>7050.9781169999997</c:v>
                </c:pt>
                <c:pt idx="1">
                  <c:v>5566.6108750000003</c:v>
                </c:pt>
                <c:pt idx="2">
                  <c:v>5521.319853</c:v>
                </c:pt>
                <c:pt idx="3">
                  <c:v>4625.3617569999997</c:v>
                </c:pt>
                <c:pt idx="4">
                  <c:v>2665.833592</c:v>
                </c:pt>
                <c:pt idx="5">
                  <c:v>13425.369431000001</c:v>
                </c:pt>
              </c:numCache>
            </c:numRef>
          </c:val>
          <c:extLst>
            <c:ext xmlns:c16="http://schemas.microsoft.com/office/drawing/2014/chart" uri="{C3380CC4-5D6E-409C-BE32-E72D297353CC}">
              <c16:uniqueId val="{00000000-0565-484C-ADAA-579F20067E7E}"/>
            </c:ext>
          </c:extLst>
        </c:ser>
        <c:dLbls>
          <c:showLegendKey val="0"/>
          <c:showVal val="0"/>
          <c:showCatName val="0"/>
          <c:showSerName val="0"/>
          <c:showPercent val="0"/>
          <c:showBubbleSize val="0"/>
        </c:dLbls>
        <c:gapWidth val="100"/>
        <c:axId val="92705536"/>
        <c:axId val="92707072"/>
      </c:barChart>
      <c:barChart>
        <c:barDir val="bar"/>
        <c:grouping val="clustered"/>
        <c:varyColors val="0"/>
        <c:ser>
          <c:idx val="5"/>
          <c:order val="5"/>
          <c:tx>
            <c:v>SeriesForSecondAxis</c:v>
          </c:tx>
          <c:spPr>
            <a:noFill/>
            <a:ln>
              <a:noFill/>
              <a:round/>
            </a:ln>
            <a:effectLst/>
            <a:extLst>
              <a:ext uri="{909E8E84-426E-40DD-AFC4-6F175D3DCCD1}">
                <a14:hiddenFill xmlns:a14="http://schemas.microsoft.com/office/drawing/2010/main">
                  <a:solidFill>
                    <a:srgbClr val="EF7C2F">
                      <a:shade val="76000"/>
                    </a:srgbClr>
                  </a:solidFill>
                </a14:hiddenFill>
              </a:ext>
              <a:ext uri="{91240B29-F687-4F45-9708-019B960494DF}">
                <a14:hiddenLine xmlns:a14="http://schemas.microsoft.com/office/drawing/2010/main">
                  <a:noFill/>
                  <a:round/>
                </a14:hiddenLine>
              </a:ext>
            </a:extLst>
          </c:spPr>
          <c:invertIfNegative val="0"/>
          <c:cat>
            <c:strLit>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0-4E1B-4AE9-BD07-FD7FB3461DB2}"/>
            </c:ext>
          </c:extLst>
        </c:ser>
        <c:dLbls>
          <c:showLegendKey val="0"/>
          <c:showVal val="0"/>
          <c:showCatName val="0"/>
          <c:showSerName val="0"/>
          <c:showPercent val="0"/>
          <c:showBubbleSize val="0"/>
        </c:dLbls>
        <c:gapWidth val="100"/>
        <c:axId val="92718592"/>
        <c:axId val="92717056"/>
      </c:barChart>
      <c:catAx>
        <c:axId val="92705536"/>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92707072"/>
        <c:crosses val="autoZero"/>
        <c:auto val="1"/>
        <c:lblAlgn val="ctr"/>
        <c:lblOffset val="100"/>
        <c:noMultiLvlLbl val="0"/>
      </c:catAx>
      <c:valAx>
        <c:axId val="92707072"/>
        <c:scaling>
          <c:orientation val="minMax"/>
          <c:max val="16000"/>
          <c:min val="0"/>
        </c:scaling>
        <c:delete val="0"/>
        <c:axPos val="b"/>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92705536"/>
        <c:crosses val="autoZero"/>
        <c:crossBetween val="between"/>
        <c:majorUnit val="2000"/>
      </c:valAx>
      <c:valAx>
        <c:axId val="92717056"/>
        <c:scaling>
          <c:orientation val="minMax"/>
          <c:max val="16000"/>
          <c:min val="0"/>
        </c:scaling>
        <c:delete val="0"/>
        <c:axPos val="t"/>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2718592"/>
        <c:crosses val="max"/>
        <c:crossBetween val="between"/>
        <c:majorUnit val="2000"/>
      </c:valAx>
      <c:catAx>
        <c:axId val="92718592"/>
        <c:scaling>
          <c:orientation val="minMax"/>
        </c:scaling>
        <c:delete val="1"/>
        <c:axPos val="l"/>
        <c:numFmt formatCode="General" sourceLinked="1"/>
        <c:majorTickMark val="out"/>
        <c:minorTickMark val="none"/>
        <c:tickLblPos val="nextTo"/>
        <c:crossAx val="92717056"/>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1111111111111112E-2"/>
          <c:y val="0.90860272674249054"/>
          <c:w val="0.37696981627296589"/>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615"/>
        </c:manualLayout>
      </c:layout>
      <c:barChart>
        <c:barDir val="bar"/>
        <c:grouping val="clustered"/>
        <c:varyColors val="0"/>
        <c:ser>
          <c:idx val="0"/>
          <c:order val="0"/>
          <c:tx>
            <c:strRef>
              <c:f>'Figur 2.7'!$B$51</c:f>
              <c:strCache>
                <c:ptCount val="1"/>
                <c:pt idx="0">
                  <c:v>2008</c:v>
                </c:pt>
              </c:strCache>
            </c:strRef>
          </c:tx>
          <c:spPr>
            <a:solidFill>
              <a:srgbClr val="888888"/>
            </a:solidFill>
          </c:spPr>
          <c:invertIfNegative val="0"/>
          <c:cat>
            <c:strRef>
              <c:f>'Figur 2.7'!$C$50:$H$50</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2.7'!$C$51:$H$51</c:f>
              <c:numCache>
                <c:formatCode>0.00</c:formatCode>
                <c:ptCount val="6"/>
                <c:pt idx="0">
                  <c:v>0.59192338528076516</c:v>
                </c:pt>
                <c:pt idx="1">
                  <c:v>0.50391684932265535</c:v>
                </c:pt>
                <c:pt idx="2">
                  <c:v>0.58919748500475155</c:v>
                </c:pt>
                <c:pt idx="3">
                  <c:v>0.44604209211287699</c:v>
                </c:pt>
                <c:pt idx="4">
                  <c:v>0.47979732110880779</c:v>
                </c:pt>
                <c:pt idx="5">
                  <c:v>0.53993084531647373</c:v>
                </c:pt>
              </c:numCache>
            </c:numRef>
          </c:val>
          <c:extLst>
            <c:ext xmlns:c16="http://schemas.microsoft.com/office/drawing/2014/chart" uri="{C3380CC4-5D6E-409C-BE32-E72D297353CC}">
              <c16:uniqueId val="{00000000-42CE-4425-AFDA-A74BA4ABB276}"/>
            </c:ext>
          </c:extLst>
        </c:ser>
        <c:ser>
          <c:idx val="1"/>
          <c:order val="1"/>
          <c:tx>
            <c:strRef>
              <c:f>'Figur 2.7'!$B$52</c:f>
              <c:strCache>
                <c:ptCount val="1"/>
                <c:pt idx="0">
                  <c:v>2010</c:v>
                </c:pt>
              </c:strCache>
            </c:strRef>
          </c:tx>
          <c:spPr>
            <a:solidFill>
              <a:srgbClr val="46328C"/>
            </a:solidFill>
          </c:spPr>
          <c:invertIfNegative val="0"/>
          <c:cat>
            <c:strRef>
              <c:f>'Figur 2.7'!$C$50:$H$50</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2.7'!$C$52:$H$52</c:f>
              <c:numCache>
                <c:formatCode>0.00</c:formatCode>
                <c:ptCount val="6"/>
                <c:pt idx="0">
                  <c:v>0.74285932423970691</c:v>
                </c:pt>
                <c:pt idx="1">
                  <c:v>0.57603004619320242</c:v>
                </c:pt>
                <c:pt idx="2">
                  <c:v>0.59279751113685364</c:v>
                </c:pt>
                <c:pt idx="3">
                  <c:v>0.597491571645689</c:v>
                </c:pt>
                <c:pt idx="4">
                  <c:v>0.65029301336029821</c:v>
                </c:pt>
                <c:pt idx="5">
                  <c:v>0.54968339667078225</c:v>
                </c:pt>
              </c:numCache>
            </c:numRef>
          </c:val>
          <c:extLst>
            <c:ext xmlns:c16="http://schemas.microsoft.com/office/drawing/2014/chart" uri="{C3380CC4-5D6E-409C-BE32-E72D297353CC}">
              <c16:uniqueId val="{00000001-42CE-4425-AFDA-A74BA4ABB276}"/>
            </c:ext>
          </c:extLst>
        </c:ser>
        <c:ser>
          <c:idx val="2"/>
          <c:order val="2"/>
          <c:tx>
            <c:strRef>
              <c:f>'Figur 2.7'!$B$53</c:f>
              <c:strCache>
                <c:ptCount val="1"/>
                <c:pt idx="0">
                  <c:v>2012</c:v>
                </c:pt>
              </c:strCache>
            </c:strRef>
          </c:tx>
          <c:spPr>
            <a:solidFill>
              <a:srgbClr val="E6821E"/>
            </a:solidFill>
          </c:spPr>
          <c:invertIfNegative val="0"/>
          <c:cat>
            <c:strRef>
              <c:f>'Figur 2.7'!$C$50:$H$50</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2.7'!$C$53:$H$53</c:f>
              <c:numCache>
                <c:formatCode>0.00</c:formatCode>
                <c:ptCount val="6"/>
                <c:pt idx="0">
                  <c:v>0.77029749968083749</c:v>
                </c:pt>
                <c:pt idx="1">
                  <c:v>0.55847610686455673</c:v>
                </c:pt>
                <c:pt idx="2">
                  <c:v>0.6175433194072234</c:v>
                </c:pt>
                <c:pt idx="3">
                  <c:v>0.68400596575128791</c:v>
                </c:pt>
                <c:pt idx="4">
                  <c:v>0.65195720790680856</c:v>
                </c:pt>
                <c:pt idx="5">
                  <c:v>0.56807331449184695</c:v>
                </c:pt>
              </c:numCache>
            </c:numRef>
          </c:val>
          <c:extLst>
            <c:ext xmlns:c16="http://schemas.microsoft.com/office/drawing/2014/chart" uri="{C3380CC4-5D6E-409C-BE32-E72D297353CC}">
              <c16:uniqueId val="{00000002-42CE-4425-AFDA-A74BA4ABB276}"/>
            </c:ext>
          </c:extLst>
        </c:ser>
        <c:ser>
          <c:idx val="3"/>
          <c:order val="3"/>
          <c:tx>
            <c:strRef>
              <c:f>'Figur 2.7'!$B$54</c:f>
              <c:strCache>
                <c:ptCount val="1"/>
                <c:pt idx="0">
                  <c:v>2014</c:v>
                </c:pt>
              </c:strCache>
            </c:strRef>
          </c:tx>
          <c:spPr>
            <a:solidFill>
              <a:srgbClr val="BF1C80"/>
            </a:solidFill>
          </c:spPr>
          <c:invertIfNegative val="0"/>
          <c:cat>
            <c:strRef>
              <c:f>'Figur 2.7'!$C$50:$H$50</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2.7'!$C$54:$H$54</c:f>
              <c:numCache>
                <c:formatCode>0.00</c:formatCode>
                <c:ptCount val="6"/>
                <c:pt idx="0">
                  <c:v>0.80923374009880866</c:v>
                </c:pt>
                <c:pt idx="1">
                  <c:v>0.56334978071244879</c:v>
                </c:pt>
                <c:pt idx="2">
                  <c:v>0.61550373713412554</c:v>
                </c:pt>
                <c:pt idx="3">
                  <c:v>0.68759548910601376</c:v>
                </c:pt>
                <c:pt idx="4">
                  <c:v>0.63851629446425218</c:v>
                </c:pt>
                <c:pt idx="5">
                  <c:v>0.58823290296536246</c:v>
                </c:pt>
              </c:numCache>
            </c:numRef>
          </c:val>
          <c:extLst>
            <c:ext xmlns:c16="http://schemas.microsoft.com/office/drawing/2014/chart" uri="{C3380CC4-5D6E-409C-BE32-E72D297353CC}">
              <c16:uniqueId val="{00000003-42CE-4425-AFDA-A74BA4ABB276}"/>
            </c:ext>
          </c:extLst>
        </c:ser>
        <c:ser>
          <c:idx val="4"/>
          <c:order val="4"/>
          <c:tx>
            <c:strRef>
              <c:f>'Figur 2.7'!$B$55</c:f>
              <c:strCache>
                <c:ptCount val="1"/>
                <c:pt idx="0">
                  <c:v>2016</c:v>
                </c:pt>
              </c:strCache>
            </c:strRef>
          </c:tx>
          <c:spPr>
            <a:solidFill>
              <a:srgbClr val="5AB4E6"/>
            </a:solidFill>
          </c:spPr>
          <c:invertIfNegative val="0"/>
          <c:cat>
            <c:strRef>
              <c:f>'Figur 2.7'!$C$50:$H$50</c:f>
              <c:strCache>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Cache>
            </c:strRef>
          </c:cat>
          <c:val>
            <c:numRef>
              <c:f>'Figur 2.7'!$C$55:$H$55</c:f>
              <c:numCache>
                <c:formatCode>0.00</c:formatCode>
                <c:ptCount val="6"/>
                <c:pt idx="0">
                  <c:v>0.86104269730497029</c:v>
                </c:pt>
                <c:pt idx="1">
                  <c:v>0.58101800595142183</c:v>
                </c:pt>
                <c:pt idx="2">
                  <c:v>0.65360014727985727</c:v>
                </c:pt>
                <c:pt idx="3">
                  <c:v>0.8050742672536868</c:v>
                </c:pt>
                <c:pt idx="4">
                  <c:v>0.69034488304999952</c:v>
                </c:pt>
                <c:pt idx="5">
                  <c:v>0.59719184354503085</c:v>
                </c:pt>
              </c:numCache>
            </c:numRef>
          </c:val>
          <c:extLst>
            <c:ext xmlns:c16="http://schemas.microsoft.com/office/drawing/2014/chart" uri="{C3380CC4-5D6E-409C-BE32-E72D297353CC}">
              <c16:uniqueId val="{00000000-0565-484C-ADAA-579F20067E7E}"/>
            </c:ext>
          </c:extLst>
        </c:ser>
        <c:dLbls>
          <c:showLegendKey val="0"/>
          <c:showVal val="0"/>
          <c:showCatName val="0"/>
          <c:showSerName val="0"/>
          <c:showPercent val="0"/>
          <c:showBubbleSize val="0"/>
        </c:dLbls>
        <c:gapWidth val="100"/>
        <c:axId val="92859392"/>
        <c:axId val="92861184"/>
      </c:barChart>
      <c:barChart>
        <c:barDir val="bar"/>
        <c:grouping val="clustered"/>
        <c:varyColors val="0"/>
        <c:ser>
          <c:idx val="5"/>
          <c:order val="5"/>
          <c:tx>
            <c:v>SeriesForSecondAxis</c:v>
          </c:tx>
          <c:spPr>
            <a:noFill/>
            <a:ln>
              <a:noFill/>
              <a:round/>
            </a:ln>
            <a:effectLst/>
            <a:extLst>
              <a:ext uri="{909E8E84-426E-40DD-AFC4-6F175D3DCCD1}">
                <a14:hiddenFill xmlns:a14="http://schemas.microsoft.com/office/drawing/2010/main">
                  <a:solidFill>
                    <a:srgbClr val="EF7C2F">
                      <a:shade val="76000"/>
                    </a:srgbClr>
                  </a:solidFill>
                </a14:hiddenFill>
              </a:ext>
              <a:ext uri="{91240B29-F687-4F45-9708-019B960494DF}">
                <a14:hiddenLine xmlns:a14="http://schemas.microsoft.com/office/drawing/2010/main">
                  <a:noFill/>
                  <a:round/>
                </a14:hiddenLine>
              </a:ext>
            </a:extLst>
          </c:spPr>
          <c:invertIfNegative val="0"/>
          <c:cat>
            <c:strLit>
              <c:ptCount val="6"/>
              <c:pt idx="0">
                <c:v>Fremstilling af farmaceutiske råvarer, medicinalvareindustri</c:v>
              </c:pt>
              <c:pt idx="1">
                <c:v>Information og kommunikation</c:v>
              </c:pt>
              <c:pt idx="2">
                <c:v>Erhvervsservice</c:v>
              </c:pt>
              <c:pt idx="3">
                <c:v>Finansiering og forsikring</c:v>
              </c:pt>
              <c:pt idx="4">
                <c:v>Fremstilling af motorer og motordele</c:v>
              </c:pt>
              <c:pt idx="5">
                <c:v>Øvrige brancher</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0-5116-487F-94A7-63F93C9D5938}"/>
            </c:ext>
          </c:extLst>
        </c:ser>
        <c:dLbls>
          <c:showLegendKey val="0"/>
          <c:showVal val="0"/>
          <c:showCatName val="0"/>
          <c:showSerName val="0"/>
          <c:showPercent val="0"/>
          <c:showBubbleSize val="0"/>
        </c:dLbls>
        <c:gapWidth val="100"/>
        <c:axId val="92426240"/>
        <c:axId val="92862720"/>
      </c:barChart>
      <c:catAx>
        <c:axId val="92859392"/>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92861184"/>
        <c:crosses val="autoZero"/>
        <c:auto val="1"/>
        <c:lblAlgn val="ctr"/>
        <c:lblOffset val="100"/>
        <c:noMultiLvlLbl val="0"/>
      </c:catAx>
      <c:valAx>
        <c:axId val="92861184"/>
        <c:scaling>
          <c:orientation val="minMax"/>
          <c:max val="1"/>
          <c:min val="0"/>
        </c:scaling>
        <c:delete val="0"/>
        <c:axPos val="b"/>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92859392"/>
        <c:crosses val="autoZero"/>
        <c:crossBetween val="between"/>
        <c:majorUnit val="0.1"/>
      </c:valAx>
      <c:valAx>
        <c:axId val="92862720"/>
        <c:scaling>
          <c:orientation val="minMax"/>
          <c:max val="1"/>
          <c:min val="0"/>
        </c:scaling>
        <c:delete val="0"/>
        <c:axPos val="t"/>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2426240"/>
        <c:crosses val="max"/>
        <c:crossBetween val="between"/>
        <c:majorUnit val="0.1"/>
      </c:valAx>
      <c:catAx>
        <c:axId val="92426240"/>
        <c:scaling>
          <c:orientation val="minMax"/>
        </c:scaling>
        <c:delete val="1"/>
        <c:axPos val="l"/>
        <c:numFmt formatCode="General" sourceLinked="1"/>
        <c:majorTickMark val="out"/>
        <c:minorTickMark val="none"/>
        <c:tickLblPos val="nextTo"/>
        <c:crossAx val="9286272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1111111111111112E-2"/>
          <c:y val="0.90860272674249054"/>
          <c:w val="0.37696981627296589"/>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683403068340307E-2"/>
          <c:y val="8.2397566901312932E-2"/>
          <c:w val="0.93863319386331934"/>
          <c:h val="0.61761191309419661"/>
        </c:manualLayout>
      </c:layout>
      <c:barChart>
        <c:barDir val="col"/>
        <c:grouping val="clustered"/>
        <c:varyColors val="0"/>
        <c:ser>
          <c:idx val="3"/>
          <c:order val="3"/>
          <c:tx>
            <c:strRef>
              <c:f>'Figur 2.8'!$A$8</c:f>
              <c:strCache>
                <c:ptCount val="1"/>
                <c:pt idx="0">
                  <c:v>Antal virksomheder der køber FoU (højre akse)</c:v>
                </c:pt>
              </c:strCache>
            </c:strRef>
          </c:tx>
          <c:spPr>
            <a:solidFill>
              <a:srgbClr val="BF1C80"/>
            </a:solidFill>
            <a:ln w="28575" cap="rnd">
              <a:solidFill>
                <a:srgbClr val="BF1C80"/>
              </a:solidFill>
              <a:round/>
            </a:ln>
          </c:spPr>
          <c:invertIfNegative val="0"/>
          <c:cat>
            <c:strRef>
              <c:f>'Figur 2.8'!$B$4:$J$4</c:f>
              <c:strCache>
                <c:ptCount val="9"/>
                <c:pt idx="0">
                  <c:v>2008</c:v>
                </c:pt>
                <c:pt idx="1">
                  <c:v>2009</c:v>
                </c:pt>
                <c:pt idx="2">
                  <c:v>2010</c:v>
                </c:pt>
                <c:pt idx="3">
                  <c:v>2011</c:v>
                </c:pt>
                <c:pt idx="4">
                  <c:v>2012</c:v>
                </c:pt>
                <c:pt idx="5">
                  <c:v>2013</c:v>
                </c:pt>
                <c:pt idx="6">
                  <c:v>2014</c:v>
                </c:pt>
                <c:pt idx="7">
                  <c:v>2015</c:v>
                </c:pt>
                <c:pt idx="8">
                  <c:v>2016</c:v>
                </c:pt>
              </c:strCache>
            </c:strRef>
          </c:cat>
          <c:val>
            <c:numRef>
              <c:f>'Figur 2.8'!$B$8:$J$8</c:f>
              <c:numCache>
                <c:formatCode>0</c:formatCode>
                <c:ptCount val="9"/>
                <c:pt idx="1">
                  <c:v>1495.1497282004111</c:v>
                </c:pt>
                <c:pt idx="2">
                  <c:v>1288.9268706356147</c:v>
                </c:pt>
                <c:pt idx="3">
                  <c:v>1092.262113549147</c:v>
                </c:pt>
                <c:pt idx="4">
                  <c:v>1063.6869337130026</c:v>
                </c:pt>
                <c:pt idx="5">
                  <c:v>1002.2841995280723</c:v>
                </c:pt>
                <c:pt idx="6">
                  <c:v>940.99606075505744</c:v>
                </c:pt>
                <c:pt idx="7">
                  <c:v>944.53690796542162</c:v>
                </c:pt>
                <c:pt idx="8">
                  <c:v>1019.5736764281588</c:v>
                </c:pt>
              </c:numCache>
            </c:numRef>
          </c:val>
          <c:extLst>
            <c:ext xmlns:c16="http://schemas.microsoft.com/office/drawing/2014/chart" uri="{C3380CC4-5D6E-409C-BE32-E72D297353CC}">
              <c16:uniqueId val="{00000003-4CFE-43E5-8A4F-39C99AEE026F}"/>
            </c:ext>
          </c:extLst>
        </c:ser>
        <c:dLbls>
          <c:showLegendKey val="0"/>
          <c:showVal val="0"/>
          <c:showCatName val="0"/>
          <c:showSerName val="0"/>
          <c:showPercent val="0"/>
          <c:showBubbleSize val="0"/>
        </c:dLbls>
        <c:gapWidth val="150"/>
        <c:axId val="92598272"/>
        <c:axId val="92592384"/>
      </c:barChart>
      <c:lineChart>
        <c:grouping val="standard"/>
        <c:varyColors val="0"/>
        <c:ser>
          <c:idx val="0"/>
          <c:order val="0"/>
          <c:tx>
            <c:strRef>
              <c:f>'Figur 2.8'!$A$5</c:f>
              <c:strCache>
                <c:ptCount val="1"/>
                <c:pt idx="0">
                  <c:v>Købte FoU-tjenester i alt </c:v>
                </c:pt>
              </c:strCache>
            </c:strRef>
          </c:tx>
          <c:spPr>
            <a:ln w="28575" cap="rnd">
              <a:solidFill>
                <a:srgbClr val="888888"/>
              </a:solidFill>
              <a:round/>
            </a:ln>
          </c:spPr>
          <c:marker>
            <c:symbol val="none"/>
          </c:marker>
          <c:cat>
            <c:strRef>
              <c:f>'Figur 2.8'!$B$4:$J$4</c:f>
              <c:strCache>
                <c:ptCount val="9"/>
                <c:pt idx="0">
                  <c:v>2008</c:v>
                </c:pt>
                <c:pt idx="1">
                  <c:v>2009</c:v>
                </c:pt>
                <c:pt idx="2">
                  <c:v>2010</c:v>
                </c:pt>
                <c:pt idx="3">
                  <c:v>2011</c:v>
                </c:pt>
                <c:pt idx="4">
                  <c:v>2012</c:v>
                </c:pt>
                <c:pt idx="5">
                  <c:v>2013</c:v>
                </c:pt>
                <c:pt idx="6">
                  <c:v>2014</c:v>
                </c:pt>
                <c:pt idx="7">
                  <c:v>2015</c:v>
                </c:pt>
                <c:pt idx="8">
                  <c:v>2016</c:v>
                </c:pt>
              </c:strCache>
            </c:strRef>
          </c:cat>
          <c:val>
            <c:numRef>
              <c:f>'Figur 2.8'!$B$5:$J$5</c:f>
              <c:numCache>
                <c:formatCode>0.0</c:formatCode>
                <c:ptCount val="9"/>
                <c:pt idx="0">
                  <c:v>11.40425642793795</c:v>
                </c:pt>
                <c:pt idx="1">
                  <c:v>13.330896026454374</c:v>
                </c:pt>
                <c:pt idx="2">
                  <c:v>15.807138877205235</c:v>
                </c:pt>
                <c:pt idx="3">
                  <c:v>15.042901027575265</c:v>
                </c:pt>
                <c:pt idx="4">
                  <c:v>17.517870340755124</c:v>
                </c:pt>
                <c:pt idx="5">
                  <c:v>16.973981833685063</c:v>
                </c:pt>
                <c:pt idx="6">
                  <c:v>19.215245177466162</c:v>
                </c:pt>
                <c:pt idx="7">
                  <c:v>18.90758789706334</c:v>
                </c:pt>
                <c:pt idx="8">
                  <c:v>19.197882714144274</c:v>
                </c:pt>
              </c:numCache>
            </c:numRef>
          </c:val>
          <c:smooth val="0"/>
          <c:extLst>
            <c:ext xmlns:c16="http://schemas.microsoft.com/office/drawing/2014/chart" uri="{C3380CC4-5D6E-409C-BE32-E72D297353CC}">
              <c16:uniqueId val="{00000000-4CFE-43E5-8A4F-39C99AEE026F}"/>
            </c:ext>
          </c:extLst>
        </c:ser>
        <c:ser>
          <c:idx val="1"/>
          <c:order val="1"/>
          <c:tx>
            <c:strRef>
              <c:f>'Figur 2.8'!$A$6</c:f>
              <c:strCache>
                <c:ptCount val="1"/>
                <c:pt idx="0">
                  <c:v>Købte FoU-tjenester i Danmark i alt</c:v>
                </c:pt>
              </c:strCache>
            </c:strRef>
          </c:tx>
          <c:spPr>
            <a:ln w="28575" cap="rnd">
              <a:solidFill>
                <a:srgbClr val="46328C"/>
              </a:solidFill>
              <a:round/>
            </a:ln>
          </c:spPr>
          <c:marker>
            <c:symbol val="none"/>
          </c:marker>
          <c:cat>
            <c:strRef>
              <c:f>'Figur 2.8'!$B$4:$J$4</c:f>
              <c:strCache>
                <c:ptCount val="9"/>
                <c:pt idx="0">
                  <c:v>2008</c:v>
                </c:pt>
                <c:pt idx="1">
                  <c:v>2009</c:v>
                </c:pt>
                <c:pt idx="2">
                  <c:v>2010</c:v>
                </c:pt>
                <c:pt idx="3">
                  <c:v>2011</c:v>
                </c:pt>
                <c:pt idx="4">
                  <c:v>2012</c:v>
                </c:pt>
                <c:pt idx="5">
                  <c:v>2013</c:v>
                </c:pt>
                <c:pt idx="6">
                  <c:v>2014</c:v>
                </c:pt>
                <c:pt idx="7">
                  <c:v>2015</c:v>
                </c:pt>
                <c:pt idx="8">
                  <c:v>2016</c:v>
                </c:pt>
              </c:strCache>
            </c:strRef>
          </c:cat>
          <c:val>
            <c:numRef>
              <c:f>'Figur 2.8'!$B$6:$J$6</c:f>
              <c:numCache>
                <c:formatCode>0.0</c:formatCode>
                <c:ptCount val="9"/>
                <c:pt idx="0">
                  <c:v>3.1323000000000003</c:v>
                </c:pt>
                <c:pt idx="1">
                  <c:v>4.1820000000000004</c:v>
                </c:pt>
                <c:pt idx="2">
                  <c:v>4.7877999999999998</c:v>
                </c:pt>
                <c:pt idx="3">
                  <c:v>4.6675000000000004</c:v>
                </c:pt>
                <c:pt idx="4">
                  <c:v>4.6375999999999999</c:v>
                </c:pt>
                <c:pt idx="5">
                  <c:v>4.5128000000000004</c:v>
                </c:pt>
                <c:pt idx="6">
                  <c:v>5.9623999999999997</c:v>
                </c:pt>
                <c:pt idx="7">
                  <c:v>7.31677058</c:v>
                </c:pt>
              </c:numCache>
            </c:numRef>
          </c:val>
          <c:smooth val="0"/>
          <c:extLst>
            <c:ext xmlns:c16="http://schemas.microsoft.com/office/drawing/2014/chart" uri="{C3380CC4-5D6E-409C-BE32-E72D297353CC}">
              <c16:uniqueId val="{00000001-4CFE-43E5-8A4F-39C99AEE026F}"/>
            </c:ext>
          </c:extLst>
        </c:ser>
        <c:ser>
          <c:idx val="2"/>
          <c:order val="2"/>
          <c:tx>
            <c:strRef>
              <c:f>'Figur 2.8'!$A$7</c:f>
              <c:strCache>
                <c:ptCount val="1"/>
                <c:pt idx="0">
                  <c:v>Købte FoU-tjenester i udlandet i alt</c:v>
                </c:pt>
              </c:strCache>
            </c:strRef>
          </c:tx>
          <c:spPr>
            <a:ln w="28575" cap="rnd">
              <a:solidFill>
                <a:srgbClr val="E6821E"/>
              </a:solidFill>
              <a:round/>
            </a:ln>
          </c:spPr>
          <c:marker>
            <c:symbol val="none"/>
          </c:marker>
          <c:cat>
            <c:strRef>
              <c:f>'Figur 2.8'!$B$4:$J$4</c:f>
              <c:strCache>
                <c:ptCount val="9"/>
                <c:pt idx="0">
                  <c:v>2008</c:v>
                </c:pt>
                <c:pt idx="1">
                  <c:v>2009</c:v>
                </c:pt>
                <c:pt idx="2">
                  <c:v>2010</c:v>
                </c:pt>
                <c:pt idx="3">
                  <c:v>2011</c:v>
                </c:pt>
                <c:pt idx="4">
                  <c:v>2012</c:v>
                </c:pt>
                <c:pt idx="5">
                  <c:v>2013</c:v>
                </c:pt>
                <c:pt idx="6">
                  <c:v>2014</c:v>
                </c:pt>
                <c:pt idx="7">
                  <c:v>2015</c:v>
                </c:pt>
                <c:pt idx="8">
                  <c:v>2016</c:v>
                </c:pt>
              </c:strCache>
            </c:strRef>
          </c:cat>
          <c:val>
            <c:numRef>
              <c:f>'Figur 2.8'!$B$7:$J$7</c:f>
              <c:numCache>
                <c:formatCode>0.0</c:formatCode>
                <c:ptCount val="9"/>
                <c:pt idx="0">
                  <c:v>8.2873000000000001</c:v>
                </c:pt>
                <c:pt idx="1">
                  <c:v>9.1488999999999994</c:v>
                </c:pt>
                <c:pt idx="2">
                  <c:v>11.019299999999999</c:v>
                </c:pt>
                <c:pt idx="3">
                  <c:v>10.3729</c:v>
                </c:pt>
                <c:pt idx="4">
                  <c:v>12.8803</c:v>
                </c:pt>
                <c:pt idx="5">
                  <c:v>12.461200000000002</c:v>
                </c:pt>
                <c:pt idx="6">
                  <c:v>13.28321115166</c:v>
                </c:pt>
                <c:pt idx="7">
                  <c:v>12.19293317</c:v>
                </c:pt>
              </c:numCache>
            </c:numRef>
          </c:val>
          <c:smooth val="0"/>
          <c:extLst>
            <c:ext xmlns:c16="http://schemas.microsoft.com/office/drawing/2014/chart" uri="{C3380CC4-5D6E-409C-BE32-E72D297353CC}">
              <c16:uniqueId val="{00000002-4CFE-43E5-8A4F-39C99AEE026F}"/>
            </c:ext>
          </c:extLst>
        </c:ser>
        <c:dLbls>
          <c:showLegendKey val="0"/>
          <c:showVal val="0"/>
          <c:showCatName val="0"/>
          <c:showSerName val="0"/>
          <c:showPercent val="0"/>
          <c:showBubbleSize val="0"/>
        </c:dLbls>
        <c:marker val="1"/>
        <c:smooth val="0"/>
        <c:axId val="92580864"/>
        <c:axId val="92590848"/>
      </c:lineChart>
      <c:catAx>
        <c:axId val="9258086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92590848"/>
        <c:crosses val="autoZero"/>
        <c:auto val="1"/>
        <c:lblAlgn val="ctr"/>
        <c:lblOffset val="100"/>
        <c:noMultiLvlLbl val="0"/>
      </c:catAx>
      <c:valAx>
        <c:axId val="92590848"/>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92580864"/>
        <c:crosses val="autoZero"/>
        <c:crossBetween val="between"/>
      </c:valAx>
      <c:valAx>
        <c:axId val="92592384"/>
        <c:scaling>
          <c:orientation val="minMax"/>
        </c:scaling>
        <c:delete val="0"/>
        <c:axPos val="r"/>
        <c:numFmt formatCode="#,##0" sourceLinked="0"/>
        <c:majorTickMark val="out"/>
        <c:minorTickMark val="none"/>
        <c:tickLblPos val="nextTo"/>
        <c:crossAx val="92598272"/>
        <c:crosses val="max"/>
        <c:crossBetween val="between"/>
      </c:valAx>
      <c:catAx>
        <c:axId val="92598272"/>
        <c:scaling>
          <c:orientation val="minMax"/>
        </c:scaling>
        <c:delete val="1"/>
        <c:axPos val="b"/>
        <c:numFmt formatCode="General" sourceLinked="1"/>
        <c:majorTickMark val="out"/>
        <c:minorTickMark val="none"/>
        <c:tickLblPos val="nextTo"/>
        <c:crossAx val="92592384"/>
        <c:crosses val="autoZero"/>
        <c:auto val="1"/>
        <c:lblAlgn val="ctr"/>
        <c:lblOffset val="100"/>
        <c:noMultiLvlLbl val="0"/>
      </c:catAx>
      <c:spPr>
        <a:noFill/>
        <a:ln>
          <a:noFill/>
        </a:ln>
        <a:effectLst/>
      </c:spPr>
    </c:plotArea>
    <c:legend>
      <c:legendPos val="b"/>
      <c:layout>
        <c:manualLayout>
          <c:xMode val="edge"/>
          <c:yMode val="edge"/>
          <c:x val="1.1157601115760111E-2"/>
          <c:y val="0.72468868474773984"/>
          <c:w val="0.47501026806795593"/>
          <c:h val="0.27531131525226016"/>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088145231846022E-2"/>
          <c:y val="0.10512904636920385"/>
          <c:w val="0.83761504811898513"/>
          <c:h val="0.62813065033537474"/>
        </c:manualLayout>
      </c:layout>
      <c:barChart>
        <c:barDir val="col"/>
        <c:grouping val="stacked"/>
        <c:varyColors val="0"/>
        <c:ser>
          <c:idx val="0"/>
          <c:order val="0"/>
          <c:tx>
            <c:strRef>
              <c:f>'Figur 2.1.B'!$A$5</c:f>
              <c:strCache>
                <c:ptCount val="1"/>
                <c:pt idx="0">
                  <c:v>FoU-investeringer i Danmark, mia. kr.</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 2.1.B'!$B$4:$I$4</c:f>
              <c:strCache>
                <c:ptCount val="8"/>
                <c:pt idx="0">
                  <c:v>2008</c:v>
                </c:pt>
                <c:pt idx="1">
                  <c:v>2009</c:v>
                </c:pt>
                <c:pt idx="2">
                  <c:v>2010</c:v>
                </c:pt>
                <c:pt idx="3">
                  <c:v>2011</c:v>
                </c:pt>
                <c:pt idx="4">
                  <c:v>2012</c:v>
                </c:pt>
                <c:pt idx="5">
                  <c:v>2013</c:v>
                </c:pt>
                <c:pt idx="6">
                  <c:v>2014</c:v>
                </c:pt>
                <c:pt idx="7">
                  <c:v>2015</c:v>
                </c:pt>
              </c:strCache>
            </c:strRef>
          </c:cat>
          <c:val>
            <c:numRef>
              <c:f>'Figur 2.1.B'!$B$5:$I$5</c:f>
              <c:numCache>
                <c:formatCode>0.0</c:formatCode>
                <c:ptCount val="8"/>
                <c:pt idx="0">
                  <c:v>34.079550611129314</c:v>
                </c:pt>
                <c:pt idx="1">
                  <c:v>36.71433464171794</c:v>
                </c:pt>
                <c:pt idx="2">
                  <c:v>35.412618224049652</c:v>
                </c:pt>
                <c:pt idx="3">
                  <c:v>36.286366848534605</c:v>
                </c:pt>
                <c:pt idx="4">
                  <c:v>37.044504010622852</c:v>
                </c:pt>
                <c:pt idx="5">
                  <c:v>36.307665874127679</c:v>
                </c:pt>
                <c:pt idx="6">
                  <c:v>36.814984723786381</c:v>
                </c:pt>
                <c:pt idx="7">
                  <c:v>39.487438401961526</c:v>
                </c:pt>
              </c:numCache>
            </c:numRef>
          </c:val>
          <c:extLst>
            <c:ext xmlns:c16="http://schemas.microsoft.com/office/drawing/2014/chart" uri="{C3380CC4-5D6E-409C-BE32-E72D297353CC}">
              <c16:uniqueId val="{00000000-42CE-4425-AFDA-A74BA4ABB276}"/>
            </c:ext>
          </c:extLst>
        </c:ser>
        <c:ser>
          <c:idx val="1"/>
          <c:order val="1"/>
          <c:tx>
            <c:strRef>
              <c:f>'Figur 2.1.B'!$A$6</c:f>
              <c:strCache>
                <c:ptCount val="1"/>
                <c:pt idx="0">
                  <c:v>Købte FoU-tjenester i udlandet i alt, mia. kr.</c:v>
                </c:pt>
              </c:strCache>
            </c:strRef>
          </c:tx>
          <c:spPr>
            <a:solidFill>
              <a:srgbClr val="46328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 2.1.B'!$B$4:$I$4</c:f>
              <c:strCache>
                <c:ptCount val="8"/>
                <c:pt idx="0">
                  <c:v>2008</c:v>
                </c:pt>
                <c:pt idx="1">
                  <c:v>2009</c:v>
                </c:pt>
                <c:pt idx="2">
                  <c:v>2010</c:v>
                </c:pt>
                <c:pt idx="3">
                  <c:v>2011</c:v>
                </c:pt>
                <c:pt idx="4">
                  <c:v>2012</c:v>
                </c:pt>
                <c:pt idx="5">
                  <c:v>2013</c:v>
                </c:pt>
                <c:pt idx="6">
                  <c:v>2014</c:v>
                </c:pt>
                <c:pt idx="7">
                  <c:v>2015</c:v>
                </c:pt>
              </c:strCache>
            </c:strRef>
          </c:cat>
          <c:val>
            <c:numRef>
              <c:f>'Figur 2.1.B'!$B$6:$I$6</c:f>
              <c:numCache>
                <c:formatCode>0.0</c:formatCode>
                <c:ptCount val="8"/>
                <c:pt idx="0">
                  <c:v>8.2873000000000001</c:v>
                </c:pt>
                <c:pt idx="1">
                  <c:v>9.1488999999999994</c:v>
                </c:pt>
                <c:pt idx="2">
                  <c:v>11.019299999999999</c:v>
                </c:pt>
                <c:pt idx="3">
                  <c:v>10.3729</c:v>
                </c:pt>
                <c:pt idx="4">
                  <c:v>12.8803</c:v>
                </c:pt>
                <c:pt idx="5">
                  <c:v>12.461200000000002</c:v>
                </c:pt>
                <c:pt idx="6">
                  <c:v>13.28321115166</c:v>
                </c:pt>
                <c:pt idx="7">
                  <c:v>12.19293317</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92929024"/>
        <c:axId val="92930816"/>
      </c:barChart>
      <c:lineChart>
        <c:grouping val="standard"/>
        <c:varyColors val="0"/>
        <c:ser>
          <c:idx val="2"/>
          <c:order val="2"/>
          <c:tx>
            <c:strRef>
              <c:f>'Figur 2.1.B'!$A$9</c:f>
              <c:strCache>
                <c:ptCount val="1"/>
                <c:pt idx="0">
                  <c:v>Udgifter til FoU i andel af BNP, %</c:v>
                </c:pt>
              </c:strCache>
            </c:strRef>
          </c:tx>
          <c:spPr>
            <a:ln>
              <a:solidFill>
                <a:srgbClr val="E6821E"/>
              </a:solidFill>
            </a:ln>
          </c:spPr>
          <c:marker>
            <c:symbol val="none"/>
          </c:marker>
          <c:dLbls>
            <c:dLbl>
              <c:idx val="0"/>
              <c:layout>
                <c:manualLayout>
                  <c:x val="-3.6111111111111108E-2"/>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1C3-487F-BB40-E55ABEEC7476}"/>
                </c:ext>
              </c:extLst>
            </c:dLbl>
            <c:dLbl>
              <c:idx val="1"/>
              <c:layout>
                <c:manualLayout>
                  <c:x val="-4.1666666666666644E-2"/>
                  <c:y val="-3.24074074074073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1C3-487F-BB40-E55ABEEC7476}"/>
                </c:ext>
              </c:extLst>
            </c:dLbl>
            <c:dLbl>
              <c:idx val="2"/>
              <c:layout>
                <c:manualLayout>
                  <c:x val="-3.888888888888889E-2"/>
                  <c:y val="-3.70370370370370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1C3-487F-BB40-E55ABEEC7476}"/>
                </c:ext>
              </c:extLst>
            </c:dLbl>
            <c:dLbl>
              <c:idx val="3"/>
              <c:layout>
                <c:manualLayout>
                  <c:x val="-4.4444444444444543E-2"/>
                  <c:y val="-5.5555555555555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1C3-487F-BB40-E55ABEEC7476}"/>
                </c:ext>
              </c:extLst>
            </c:dLbl>
            <c:dLbl>
              <c:idx val="4"/>
              <c:layout>
                <c:manualLayout>
                  <c:x val="-4.1666666666666664E-2"/>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1C3-487F-BB40-E55ABEEC7476}"/>
                </c:ext>
              </c:extLst>
            </c:dLbl>
            <c:dLbl>
              <c:idx val="5"/>
              <c:layout>
                <c:manualLayout>
                  <c:x val="-4.1666666666666664E-2"/>
                  <c:y val="-6.48148148148148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1C3-487F-BB40-E55ABEEC7476}"/>
                </c:ext>
              </c:extLst>
            </c:dLbl>
            <c:dLbl>
              <c:idx val="6"/>
              <c:layout>
                <c:manualLayout>
                  <c:x val="-4.4444444444444543E-2"/>
                  <c:y val="-7.8703703703703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1C3-487F-BB40-E55ABEEC7476}"/>
                </c:ext>
              </c:extLst>
            </c:dLbl>
            <c:dLbl>
              <c:idx val="7"/>
              <c:layout>
                <c:manualLayout>
                  <c:x val="-4.1666666666666768E-2"/>
                  <c:y val="-0.101851851851851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1C3-487F-BB40-E55ABEEC747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 2.1.B'!$B$9:$I$9</c:f>
              <c:numCache>
                <c:formatCode>_ * #,##0.0_ ;_ * \-#,##0.0_ ;_ * "-"??_ ;_ @_ </c:formatCode>
                <c:ptCount val="8"/>
                <c:pt idx="0">
                  <c:v>2.4</c:v>
                </c:pt>
                <c:pt idx="1">
                  <c:v>2.7</c:v>
                </c:pt>
                <c:pt idx="2">
                  <c:v>2.6</c:v>
                </c:pt>
                <c:pt idx="3">
                  <c:v>2.5</c:v>
                </c:pt>
                <c:pt idx="4">
                  <c:v>2.6</c:v>
                </c:pt>
                <c:pt idx="5">
                  <c:v>2.5</c:v>
                </c:pt>
                <c:pt idx="6">
                  <c:v>2.5</c:v>
                </c:pt>
                <c:pt idx="7">
                  <c:v>2.5</c:v>
                </c:pt>
              </c:numCache>
            </c:numRef>
          </c:val>
          <c:smooth val="0"/>
          <c:extLst>
            <c:ext xmlns:c16="http://schemas.microsoft.com/office/drawing/2014/chart" uri="{C3380CC4-5D6E-409C-BE32-E72D297353CC}">
              <c16:uniqueId val="{0000000C-A1C3-487F-BB40-E55ABEEC7476}"/>
            </c:ext>
          </c:extLst>
        </c:ser>
        <c:dLbls>
          <c:showLegendKey val="0"/>
          <c:showVal val="0"/>
          <c:showCatName val="0"/>
          <c:showSerName val="0"/>
          <c:showPercent val="0"/>
          <c:showBubbleSize val="0"/>
        </c:dLbls>
        <c:marker val="1"/>
        <c:smooth val="0"/>
        <c:axId val="92950528"/>
        <c:axId val="92932352"/>
      </c:lineChart>
      <c:catAx>
        <c:axId val="9292902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92930816"/>
        <c:crosses val="autoZero"/>
        <c:auto val="1"/>
        <c:lblAlgn val="ctr"/>
        <c:lblOffset val="100"/>
        <c:noMultiLvlLbl val="0"/>
      </c:catAx>
      <c:valAx>
        <c:axId val="92930816"/>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92929024"/>
        <c:crosses val="autoZero"/>
        <c:crossBetween val="between"/>
      </c:valAx>
      <c:valAx>
        <c:axId val="92932352"/>
        <c:scaling>
          <c:orientation val="minMax"/>
          <c:max val="3"/>
          <c:min val="1"/>
        </c:scaling>
        <c:delete val="0"/>
        <c:axPos val="r"/>
        <c:numFmt formatCode="_ * #,##0.0_ ;_ * \-#,##0.0_ ;_ * &quot;-&quot;??_ ;_ @_ " sourceLinked="1"/>
        <c:majorTickMark val="out"/>
        <c:minorTickMark val="none"/>
        <c:tickLblPos val="nextTo"/>
        <c:crossAx val="92950528"/>
        <c:crosses val="max"/>
        <c:crossBetween val="between"/>
      </c:valAx>
      <c:catAx>
        <c:axId val="92950528"/>
        <c:scaling>
          <c:orientation val="minMax"/>
        </c:scaling>
        <c:delete val="1"/>
        <c:axPos val="b"/>
        <c:majorTickMark val="out"/>
        <c:minorTickMark val="none"/>
        <c:tickLblPos val="nextTo"/>
        <c:crossAx val="92932352"/>
        <c:crosses val="autoZero"/>
        <c:auto val="1"/>
        <c:lblAlgn val="ctr"/>
        <c:lblOffset val="100"/>
        <c:noMultiLvlLbl val="0"/>
      </c:catAx>
      <c:spPr>
        <a:noFill/>
        <a:ln>
          <a:noFill/>
        </a:ln>
        <a:effectLst/>
      </c:spPr>
    </c:plotArea>
    <c:legend>
      <c:legendPos val="b"/>
      <c:layout>
        <c:manualLayout>
          <c:xMode val="edge"/>
          <c:yMode val="edge"/>
          <c:x val="1.1111111111111112E-2"/>
          <c:y val="0.78830818022747151"/>
          <c:w val="0.87474015748031486"/>
          <c:h val="0.21169181977252843"/>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1</xdr:row>
      <xdr:rowOff>167640</xdr:rowOff>
    </xdr:from>
    <xdr:to>
      <xdr:col>7</xdr:col>
      <xdr:colOff>541020</xdr:colOff>
      <xdr:row>34</xdr:row>
      <xdr:rowOff>9525</xdr:rowOff>
    </xdr:to>
    <xdr:pic>
      <xdr:nvPicPr>
        <xdr:cNvPr id="2" name="Billede 1" descr="C:\Users\b006690\AppData\Local\Microsoft\Windows\INetCache\Content.Outlook\ZBN2ZC0F\Kort.jpe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a:stretch/>
      </xdr:blipFill>
      <xdr:spPr bwMode="auto">
        <a:xfrm>
          <a:off x="121920" y="350520"/>
          <a:ext cx="4686300" cy="59912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1813560</xdr:colOff>
      <xdr:row>7</xdr:row>
      <xdr:rowOff>19050</xdr:rowOff>
    </xdr:from>
    <xdr:to>
      <xdr:col>7</xdr:col>
      <xdr:colOff>198120</xdr:colOff>
      <xdr:row>22</xdr:row>
      <xdr:rowOff>19050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0.01111</cdr:x>
      <cdr:y>0.01852</cdr:y>
    </cdr:from>
    <cdr:to>
      <cdr:x>0.2019</cdr:x>
      <cdr:y>0.05615</cdr:y>
    </cdr:to>
    <cdr:sp macro="" textlink="">
      <cdr:nvSpPr>
        <cdr:cNvPr id="2" name="AxisTitleValueLeft"/>
        <cdr:cNvSpPr txBox="1"/>
      </cdr:nvSpPr>
      <cdr:spPr>
        <a:xfrm xmlns:a="http://schemas.openxmlformats.org/drawingml/2006/main">
          <a:off x="50800" y="50800"/>
          <a:ext cx="87229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FoU-årsværk</a:t>
          </a:r>
          <a:r>
            <a:rPr lang="da-DK" sz="700" baseline="0">
              <a:solidFill>
                <a:srgbClr val="000000"/>
              </a:solidFill>
              <a:latin typeface="Arial"/>
            </a:rPr>
            <a:t> (1000)</a:t>
          </a:r>
          <a:endParaRPr lang="da-DK" sz="700">
            <a:solidFill>
              <a:srgbClr val="000000"/>
            </a:solidFill>
            <a:latin typeface="Arial"/>
          </a:endParaRPr>
        </a:p>
      </cdr:txBody>
    </cdr:sp>
  </cdr:relSizeAnchor>
  <cdr:relSizeAnchor xmlns:cdr="http://schemas.openxmlformats.org/drawingml/2006/chartDrawing">
    <cdr:from>
      <cdr:x>0.71748</cdr:x>
      <cdr:y>0.0213</cdr:y>
    </cdr:from>
    <cdr:to>
      <cdr:x>1</cdr:x>
      <cdr:y>0.05893</cdr:y>
    </cdr:to>
    <cdr:sp macro="" textlink="">
      <cdr:nvSpPr>
        <cdr:cNvPr id="3" name="AxisTitleValueLeft"/>
        <cdr:cNvSpPr txBox="1"/>
      </cdr:nvSpPr>
      <cdr:spPr>
        <a:xfrm xmlns:a="http://schemas.openxmlformats.org/drawingml/2006/main">
          <a:off x="3305243" y="58420"/>
          <a:ext cx="1291700"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a:rPr>
            <a:t>Pct. af forskere</a:t>
          </a:r>
          <a:r>
            <a:rPr lang="da-DK" sz="700" baseline="0">
              <a:solidFill>
                <a:srgbClr val="000000"/>
              </a:solidFill>
              <a:latin typeface="Arial"/>
            </a:rPr>
            <a:t> og specialister</a:t>
          </a:r>
          <a:endParaRPr lang="da-DK" sz="700">
            <a:solidFill>
              <a:srgbClr val="000000"/>
            </a:solidFill>
            <a:latin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403860</xdr:colOff>
      <xdr:row>8</xdr:row>
      <xdr:rowOff>156210</xdr:rowOff>
    </xdr:from>
    <xdr:to>
      <xdr:col>5</xdr:col>
      <xdr:colOff>891540</xdr:colOff>
      <xdr:row>27</xdr:row>
      <xdr:rowOff>76200</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0.83384</cdr:x>
      <cdr:y>0.01852</cdr:y>
    </cdr:from>
    <cdr:to>
      <cdr:x>0.9624</cdr:x>
      <cdr:y>0.05615</cdr:y>
    </cdr:to>
    <cdr:sp macro="" textlink="">
      <cdr:nvSpPr>
        <cdr:cNvPr id="3" name="AxisTitleValueRight"/>
        <cdr:cNvSpPr txBox="1"/>
      </cdr:nvSpPr>
      <cdr:spPr>
        <a:xfrm xmlns:a="http://schemas.openxmlformats.org/drawingml/2006/main">
          <a:off x="3812294" y="50800"/>
          <a:ext cx="58778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FoU-årsværk</a:t>
          </a:r>
        </a:p>
      </cdr:txBody>
    </cdr:sp>
  </cdr:relSizeAnchor>
  <cdr:relSizeAnchor xmlns:cdr="http://schemas.openxmlformats.org/drawingml/2006/chartDrawing">
    <cdr:from>
      <cdr:x>0.84778</cdr:x>
      <cdr:y>0.90741</cdr:y>
    </cdr:from>
    <cdr:to>
      <cdr:x>0.97634</cdr:x>
      <cdr:y>0.94504</cdr:y>
    </cdr:to>
    <cdr:sp macro="" textlink="">
      <cdr:nvSpPr>
        <cdr:cNvPr id="4" name="AxisTitleValueRight"/>
        <cdr:cNvSpPr txBox="1"/>
      </cdr:nvSpPr>
      <cdr:spPr>
        <a:xfrm xmlns:a="http://schemas.openxmlformats.org/drawingml/2006/main">
          <a:off x="3876040" y="2489200"/>
          <a:ext cx="587789"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solidFill>
                <a:srgbClr val="000000"/>
              </a:solidFill>
              <a:latin typeface="Arial"/>
            </a:rPr>
            <a:t>FoU-årsværk</a:t>
          </a:r>
        </a:p>
      </cdr:txBody>
    </cdr:sp>
  </cdr:relSizeAnchor>
</c:userShapes>
</file>

<file path=xl/drawings/drawing14.xml><?xml version="1.0" encoding="utf-8"?>
<xdr:wsDr xmlns:xdr="http://schemas.openxmlformats.org/drawingml/2006/spreadsheetDrawing" xmlns:a="http://schemas.openxmlformats.org/drawingml/2006/main">
  <xdr:twoCellAnchor>
    <xdr:from>
      <xdr:col>10</xdr:col>
      <xdr:colOff>266700</xdr:colOff>
      <xdr:row>2</xdr:row>
      <xdr:rowOff>87630</xdr:rowOff>
    </xdr:from>
    <xdr:to>
      <xdr:col>17</xdr:col>
      <xdr:colOff>571500</xdr:colOff>
      <xdr:row>16</xdr:row>
      <xdr:rowOff>171450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0.74095</cdr:x>
      <cdr:y>0.01852</cdr:y>
    </cdr:from>
    <cdr:to>
      <cdr:x>0.97863</cdr:x>
      <cdr:y>0.05615</cdr:y>
    </cdr:to>
    <cdr:sp macro="" textlink="">
      <cdr:nvSpPr>
        <cdr:cNvPr id="3" name="AxisTitleValueRight"/>
        <cdr:cNvSpPr txBox="1"/>
      </cdr:nvSpPr>
      <cdr:spPr>
        <a:xfrm xmlns:a="http://schemas.openxmlformats.org/drawingml/2006/main">
          <a:off x="3387639" y="50800"/>
          <a:ext cx="108664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Mio. kr. per FoU-årsværk</a:t>
          </a:r>
        </a:p>
      </cdr:txBody>
    </cdr:sp>
  </cdr:relSizeAnchor>
  <cdr:relSizeAnchor xmlns:cdr="http://schemas.openxmlformats.org/drawingml/2006/chartDrawing">
    <cdr:from>
      <cdr:x>0.73944</cdr:x>
      <cdr:y>0.91574</cdr:y>
    </cdr:from>
    <cdr:to>
      <cdr:x>0.97712</cdr:x>
      <cdr:y>0.95337</cdr:y>
    </cdr:to>
    <cdr:sp macro="" textlink="">
      <cdr:nvSpPr>
        <cdr:cNvPr id="4" name="AxisTitleValueRight"/>
        <cdr:cNvSpPr txBox="1"/>
      </cdr:nvSpPr>
      <cdr:spPr>
        <a:xfrm xmlns:a="http://schemas.openxmlformats.org/drawingml/2006/main">
          <a:off x="3380740" y="2512060"/>
          <a:ext cx="1086644"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solidFill>
                <a:srgbClr val="000000"/>
              </a:solidFill>
              <a:latin typeface="Arial"/>
            </a:rPr>
            <a:t>Mio. kr. per FoU-årsværk</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624840</xdr:colOff>
      <xdr:row>9</xdr:row>
      <xdr:rowOff>57150</xdr:rowOff>
    </xdr:from>
    <xdr:to>
      <xdr:col>3</xdr:col>
      <xdr:colOff>773430</xdr:colOff>
      <xdr:row>24</xdr:row>
      <xdr:rowOff>19050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0.01116</cdr:x>
      <cdr:y>0.01852</cdr:y>
    </cdr:from>
    <cdr:to>
      <cdr:x>0.08987</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Mia. kr.</a:t>
          </a:r>
        </a:p>
      </cdr:txBody>
    </cdr:sp>
  </cdr:relSizeAnchor>
  <cdr:relSizeAnchor xmlns:cdr="http://schemas.openxmlformats.org/drawingml/2006/chartDrawing">
    <cdr:from>
      <cdr:x>0.72511</cdr:x>
      <cdr:y>0.02963</cdr:y>
    </cdr:from>
    <cdr:to>
      <cdr:x>1</cdr:x>
      <cdr:y>0.06726</cdr:y>
    </cdr:to>
    <cdr:sp macro="" textlink="">
      <cdr:nvSpPr>
        <cdr:cNvPr id="3" name="AxisTitleValueLeft"/>
        <cdr:cNvSpPr txBox="1"/>
      </cdr:nvSpPr>
      <cdr:spPr>
        <a:xfrm xmlns:a="http://schemas.openxmlformats.org/drawingml/2006/main">
          <a:off x="3331269" y="81280"/>
          <a:ext cx="1251561"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a:rPr>
            <a:t>Virksomheder</a:t>
          </a:r>
          <a:r>
            <a:rPr lang="da-DK" sz="700" baseline="0">
              <a:solidFill>
                <a:srgbClr val="000000"/>
              </a:solidFill>
              <a:latin typeface="Arial"/>
            </a:rPr>
            <a:t> der køber FoU</a:t>
          </a:r>
          <a:endParaRPr lang="da-DK" sz="700">
            <a:solidFill>
              <a:srgbClr val="000000"/>
            </a:solidFill>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3901440</xdr:colOff>
      <xdr:row>9</xdr:row>
      <xdr:rowOff>57150</xdr:rowOff>
    </xdr:from>
    <xdr:to>
      <xdr:col>6</xdr:col>
      <xdr:colOff>601980</xdr:colOff>
      <xdr:row>24</xdr:row>
      <xdr:rowOff>57150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Item&gt;&#10;      &lt;Key&gt;&#10;        &lt;int&gt;6&lt;/int&gt;&#10;      &lt;/Key&gt;&#10;      &lt;Value&gt;&#10;        &lt;Cmd case=&quot;apply&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0.01111</cdr:x>
      <cdr:y>0.01852</cdr:y>
    </cdr:from>
    <cdr:to>
      <cdr:x>0.08949</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Mia.</a:t>
          </a:r>
          <a:r>
            <a:rPr lang="da-DK" sz="700" baseline="0">
              <a:solidFill>
                <a:srgbClr val="000000"/>
              </a:solidFill>
              <a:latin typeface="Arial" panose="020B0604020202020204" pitchFamily="34" charset="0"/>
            </a:rPr>
            <a:t> kr.</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0.87778</cdr:x>
      <cdr:y>0.02407</cdr:y>
    </cdr:from>
    <cdr:to>
      <cdr:x>0.9933</cdr:x>
      <cdr:y>0.06171</cdr:y>
    </cdr:to>
    <cdr:sp macro="" textlink="">
      <cdr:nvSpPr>
        <cdr:cNvPr id="6" name="AxisTitleValueLeft"/>
        <cdr:cNvSpPr txBox="1"/>
      </cdr:nvSpPr>
      <cdr:spPr>
        <a:xfrm xmlns:a="http://schemas.openxmlformats.org/drawingml/2006/main">
          <a:off x="4013200" y="66040"/>
          <a:ext cx="528158"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panose="020B0604020202020204" pitchFamily="34" charset="0"/>
            </a:rPr>
            <a:t>Pct.</a:t>
          </a:r>
          <a:r>
            <a:rPr lang="da-DK" sz="700" baseline="0">
              <a:solidFill>
                <a:srgbClr val="000000"/>
              </a:solidFill>
              <a:latin typeface="Arial" panose="020B0604020202020204" pitchFamily="34" charset="0"/>
            </a:rPr>
            <a:t> af BNP</a:t>
          </a:r>
          <a:endParaRPr lang="da-DK" sz="700">
            <a:solidFill>
              <a:srgbClr val="000000"/>
            </a:solidFill>
            <a:latin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2667000</xdr:colOff>
      <xdr:row>8</xdr:row>
      <xdr:rowOff>163830</xdr:rowOff>
    </xdr:from>
    <xdr:to>
      <xdr:col>5</xdr:col>
      <xdr:colOff>396240</xdr:colOff>
      <xdr:row>23</xdr:row>
      <xdr:rowOff>163830</xdr:rowOff>
    </xdr:to>
    <xdr:graphicFrame macro="">
      <xdr:nvGraphicFramePr>
        <xdr:cNvPr id="16" name="Diagram 1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571500</xdr:colOff>
      <xdr:row>10</xdr:row>
      <xdr:rowOff>95250</xdr:rowOff>
    </xdr:from>
    <xdr:to>
      <xdr:col>3</xdr:col>
      <xdr:colOff>381000</xdr:colOff>
      <xdr:row>25</xdr:row>
      <xdr:rowOff>49530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0.90295</cdr:x>
      <cdr:y>0.01852</cdr:y>
    </cdr:from>
    <cdr:to>
      <cdr:x>0.98133</cdr:x>
      <cdr:y>0.05615</cdr:y>
    </cdr:to>
    <cdr:sp macro="" textlink="">
      <cdr:nvSpPr>
        <cdr:cNvPr id="3" name="AxisTitleValueRight"/>
        <cdr:cNvSpPr txBox="1"/>
      </cdr:nvSpPr>
      <cdr:spPr>
        <a:xfrm xmlns:a="http://schemas.openxmlformats.org/drawingml/2006/main">
          <a:off x="4128267" y="50800"/>
          <a:ext cx="35836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Mia.</a:t>
          </a:r>
          <a:r>
            <a:rPr lang="da-DK" sz="700" baseline="0">
              <a:solidFill>
                <a:srgbClr val="000000"/>
              </a:solidFill>
              <a:latin typeface="Arial"/>
            </a:rPr>
            <a:t> kr.</a:t>
          </a:r>
          <a:endParaRPr lang="da-DK" sz="700">
            <a:solidFill>
              <a:srgbClr val="000000"/>
            </a:solidFill>
            <a:latin typeface="Arial"/>
          </a:endParaRPr>
        </a:p>
      </cdr:txBody>
    </cdr:sp>
  </cdr:relSizeAnchor>
  <cdr:relSizeAnchor xmlns:cdr="http://schemas.openxmlformats.org/drawingml/2006/chartDrawing">
    <cdr:from>
      <cdr:x>0.90778</cdr:x>
      <cdr:y>0.91296</cdr:y>
    </cdr:from>
    <cdr:to>
      <cdr:x>0.98616</cdr:x>
      <cdr:y>0.9506</cdr:y>
    </cdr:to>
    <cdr:sp macro="" textlink="">
      <cdr:nvSpPr>
        <cdr:cNvPr id="4" name="AxisTitleValueRight"/>
        <cdr:cNvSpPr txBox="1"/>
      </cdr:nvSpPr>
      <cdr:spPr>
        <a:xfrm xmlns:a="http://schemas.openxmlformats.org/drawingml/2006/main">
          <a:off x="4150360" y="2504440"/>
          <a:ext cx="358367"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solidFill>
                <a:srgbClr val="000000"/>
              </a:solidFill>
              <a:latin typeface="Arial"/>
            </a:rPr>
            <a:t>Mia.</a:t>
          </a:r>
          <a:r>
            <a:rPr lang="da-DK" sz="700" baseline="0">
              <a:solidFill>
                <a:srgbClr val="000000"/>
              </a:solidFill>
              <a:latin typeface="Arial"/>
            </a:rPr>
            <a:t> kr.</a:t>
          </a:r>
          <a:endParaRPr lang="da-DK" sz="700">
            <a:solidFill>
              <a:srgbClr val="000000"/>
            </a:solidFill>
            <a:latin typeface="Arial"/>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10</xdr:col>
      <xdr:colOff>220980</xdr:colOff>
      <xdr:row>1</xdr:row>
      <xdr:rowOff>49530</xdr:rowOff>
    </xdr:from>
    <xdr:to>
      <xdr:col>17</xdr:col>
      <xdr:colOff>506730</xdr:colOff>
      <xdr:row>16</xdr:row>
      <xdr:rowOff>3810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0.861</cdr:x>
      <cdr:y>0.01852</cdr:y>
    </cdr:from>
    <cdr:to>
      <cdr:x>0.97701</cdr:x>
      <cdr:y>0.05615</cdr:y>
    </cdr:to>
    <cdr:sp macro="" textlink="">
      <cdr:nvSpPr>
        <cdr:cNvPr id="3" name="AxisTitleValueRight"/>
        <cdr:cNvSpPr txBox="1"/>
      </cdr:nvSpPr>
      <cdr:spPr>
        <a:xfrm xmlns:a="http://schemas.openxmlformats.org/drawingml/2006/main">
          <a:off x="3920101" y="50800"/>
          <a:ext cx="52815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Pct. af BNP</a:t>
          </a:r>
        </a:p>
      </cdr:txBody>
    </cdr:sp>
  </cdr:relSizeAnchor>
  <cdr:relSizeAnchor xmlns:cdr="http://schemas.openxmlformats.org/drawingml/2006/chartDrawing">
    <cdr:from>
      <cdr:x>0.01116</cdr:x>
      <cdr:y>0.01852</cdr:y>
    </cdr:from>
    <cdr:to>
      <cdr:x>0.12716</cdr:x>
      <cdr:y>0.05615</cdr:y>
    </cdr:to>
    <cdr:sp macro="" textlink="">
      <cdr:nvSpPr>
        <cdr:cNvPr id="2" name="AxisTitleValueLeft"/>
        <cdr:cNvSpPr txBox="1"/>
      </cdr:nvSpPr>
      <cdr:spPr>
        <a:xfrm xmlns:a="http://schemas.openxmlformats.org/drawingml/2006/main">
          <a:off x="50800"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Pct. af</a:t>
          </a:r>
          <a:r>
            <a:rPr lang="da-DK" sz="700" baseline="0">
              <a:solidFill>
                <a:srgbClr val="000000"/>
              </a:solidFill>
              <a:latin typeface="Arial"/>
            </a:rPr>
            <a:t> BNP</a:t>
          </a:r>
          <a:endParaRPr lang="da-DK" sz="700">
            <a:solidFill>
              <a:srgbClr val="000000"/>
            </a:solidFill>
            <a:latin typeface="Arial"/>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10</xdr:col>
      <xdr:colOff>266700</xdr:colOff>
      <xdr:row>0</xdr:row>
      <xdr:rowOff>179070</xdr:rowOff>
    </xdr:from>
    <xdr:to>
      <xdr:col>15</xdr:col>
      <xdr:colOff>670560</xdr:colOff>
      <xdr:row>15</xdr:row>
      <xdr:rowOff>49530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77&lt;/ChartType&gt;&#10;  &lt;UsedPath&gt;C:\ProgramData\OfficeExtensions\Content\CorporateCharts\Areal Stablet 100%&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0.89032</cdr:x>
      <cdr:y>0.01852</cdr:y>
    </cdr:from>
    <cdr:to>
      <cdr:x>0.93817</cdr:x>
      <cdr:y>0.05615</cdr:y>
    </cdr:to>
    <cdr:sp macro="" textlink="">
      <cdr:nvSpPr>
        <cdr:cNvPr id="3" name="AxisTitleValueRight"/>
        <cdr:cNvSpPr txBox="1"/>
      </cdr:nvSpPr>
      <cdr:spPr>
        <a:xfrm xmlns:a="http://schemas.openxmlformats.org/drawingml/2006/main">
          <a:off x="4070538"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Pct.</a:t>
          </a:r>
        </a:p>
      </cdr:txBody>
    </cdr:sp>
  </cdr:relSizeAnchor>
  <cdr:relSizeAnchor xmlns:cdr="http://schemas.openxmlformats.org/drawingml/2006/chartDrawing">
    <cdr:from>
      <cdr:x>0.01111</cdr:x>
      <cdr:y>0.01852</cdr:y>
    </cdr:from>
    <cdr:to>
      <cdr:x>0.05896</cdr:x>
      <cdr:y>0.05615</cdr:y>
    </cdr:to>
    <cdr:sp macro="" textlink="">
      <cdr:nvSpPr>
        <cdr:cNvPr id="2" name="AxisTitleValueLeft"/>
        <cdr:cNvSpPr txBox="1"/>
      </cdr:nvSpPr>
      <cdr:spPr>
        <a:xfrm xmlns:a="http://schemas.openxmlformats.org/drawingml/2006/main">
          <a:off x="5080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Pct.</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281940</xdr:colOff>
      <xdr:row>8</xdr:row>
      <xdr:rowOff>140970</xdr:rowOff>
    </xdr:from>
    <xdr:to>
      <xdr:col>3</xdr:col>
      <xdr:colOff>87630</xdr:colOff>
      <xdr:row>23</xdr:row>
      <xdr:rowOff>140970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0.88743</cdr:x>
      <cdr:y>0.01852</cdr:y>
    </cdr:from>
    <cdr:to>
      <cdr:x>0.96614</cdr:x>
      <cdr:y>0.05615</cdr:y>
    </cdr:to>
    <cdr:sp macro="" textlink="">
      <cdr:nvSpPr>
        <cdr:cNvPr id="3" name="AxisTitleValueRight"/>
        <cdr:cNvSpPr txBox="1"/>
      </cdr:nvSpPr>
      <cdr:spPr>
        <a:xfrm xmlns:a="http://schemas.openxmlformats.org/drawingml/2006/main">
          <a:off x="4040424" y="50800"/>
          <a:ext cx="35836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Mia. kr.</a:t>
          </a:r>
        </a:p>
      </cdr:txBody>
    </cdr:sp>
  </cdr:relSizeAnchor>
  <cdr:relSizeAnchor xmlns:cdr="http://schemas.openxmlformats.org/drawingml/2006/chartDrawing">
    <cdr:from>
      <cdr:x>0.01116</cdr:x>
      <cdr:y>0.01852</cdr:y>
    </cdr:from>
    <cdr:to>
      <cdr:x>0.08987</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Mia. kr.</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7620</xdr:colOff>
      <xdr:row>16</xdr:row>
      <xdr:rowOff>26670</xdr:rowOff>
    </xdr:from>
    <xdr:to>
      <xdr:col>8</xdr:col>
      <xdr:colOff>15240</xdr:colOff>
      <xdr:row>30</xdr:row>
      <xdr:rowOff>171450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77&lt;/ChartType&gt;&#10;  &lt;UsedPath&gt;C:\ProgramData\OfficeExtensions\Content\CorporateCharts\Areal Stablet 100%&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0.89032</cdr:x>
      <cdr:y>0.01852</cdr:y>
    </cdr:from>
    <cdr:to>
      <cdr:x>0.93817</cdr:x>
      <cdr:y>0.05615</cdr:y>
    </cdr:to>
    <cdr:sp macro="" textlink="">
      <cdr:nvSpPr>
        <cdr:cNvPr id="3" name="AxisTitleValueRight"/>
        <cdr:cNvSpPr txBox="1"/>
      </cdr:nvSpPr>
      <cdr:spPr>
        <a:xfrm xmlns:a="http://schemas.openxmlformats.org/drawingml/2006/main">
          <a:off x="4070538"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Pct.</a:t>
          </a:r>
        </a:p>
      </cdr:txBody>
    </cdr:sp>
  </cdr:relSizeAnchor>
  <cdr:relSizeAnchor xmlns:cdr="http://schemas.openxmlformats.org/drawingml/2006/chartDrawing">
    <cdr:from>
      <cdr:x>0.01111</cdr:x>
      <cdr:y>0.01852</cdr:y>
    </cdr:from>
    <cdr:to>
      <cdr:x>0.05896</cdr:x>
      <cdr:y>0.05615</cdr:y>
    </cdr:to>
    <cdr:sp macro="" textlink="">
      <cdr:nvSpPr>
        <cdr:cNvPr id="2" name="AxisTitleValueLeft"/>
        <cdr:cNvSpPr txBox="1"/>
      </cdr:nvSpPr>
      <cdr:spPr>
        <a:xfrm xmlns:a="http://schemas.openxmlformats.org/drawingml/2006/main">
          <a:off x="5080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Pct.</a:t>
          </a:r>
        </a:p>
      </cdr:txBody>
    </cdr:sp>
  </cdr:relSizeAnchor>
</c:userShapes>
</file>

<file path=xl/drawings/drawing3.xml><?xml version="1.0" encoding="utf-8"?>
<c:userShapes xmlns:c="http://schemas.openxmlformats.org/drawingml/2006/chart">
  <cdr:relSizeAnchor xmlns:cdr="http://schemas.openxmlformats.org/drawingml/2006/chartDrawing">
    <cdr:from>
      <cdr:x>0.01111</cdr:x>
      <cdr:y>0.01852</cdr:y>
    </cdr:from>
    <cdr:to>
      <cdr:x>0.08949</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Mia. kr.</a:t>
          </a:r>
        </a:p>
      </cdr:txBody>
    </cdr:sp>
  </cdr:relSizeAnchor>
  <cdr:relSizeAnchor xmlns:cdr="http://schemas.openxmlformats.org/drawingml/2006/chartDrawing">
    <cdr:from>
      <cdr:x>0.88944</cdr:x>
      <cdr:y>0.02963</cdr:y>
    </cdr:from>
    <cdr:to>
      <cdr:x>0.96783</cdr:x>
      <cdr:y>0.07083</cdr:y>
    </cdr:to>
    <cdr:sp macro="" textlink="">
      <cdr:nvSpPr>
        <cdr:cNvPr id="3" name="AxisTitleValueLeft"/>
        <cdr:cNvSpPr txBox="1"/>
      </cdr:nvSpPr>
      <cdr:spPr>
        <a:xfrm xmlns:a="http://schemas.openxmlformats.org/drawingml/2006/main">
          <a:off x="4066540" y="81280"/>
          <a:ext cx="358368" cy="113030"/>
        </a:xfrm>
        <a:prstGeom xmlns:a="http://schemas.openxmlformats.org/drawingml/2006/main" prst="rect">
          <a:avLst/>
        </a:prstGeom>
      </cdr:spPr>
      <cdr:txBody>
        <a:bodyPr xmlns:a="http://schemas.openxmlformats.org/drawingml/2006/main" vert="horz" wrap="none" lIns="31750" tIns="0" rIns="3175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a:rPr>
            <a:t>Pct. af BNP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2125980</xdr:colOff>
      <xdr:row>8</xdr:row>
      <xdr:rowOff>140970</xdr:rowOff>
    </xdr:from>
    <xdr:to>
      <xdr:col>4</xdr:col>
      <xdr:colOff>708660</xdr:colOff>
      <xdr:row>23</xdr:row>
      <xdr:rowOff>133350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0.8879</cdr:x>
      <cdr:y>0.01852</cdr:y>
    </cdr:from>
    <cdr:to>
      <cdr:x>0.96628</cdr:x>
      <cdr:y>0.05615</cdr:y>
    </cdr:to>
    <cdr:sp macro="" textlink="">
      <cdr:nvSpPr>
        <cdr:cNvPr id="3" name="AxisTitleValueRight"/>
        <cdr:cNvSpPr txBox="1"/>
      </cdr:nvSpPr>
      <cdr:spPr>
        <a:xfrm xmlns:a="http://schemas.openxmlformats.org/drawingml/2006/main">
          <a:off x="4059474" y="50800"/>
          <a:ext cx="35836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Mia. kr.</a:t>
          </a:r>
        </a:p>
      </cdr:txBody>
    </cdr:sp>
  </cdr:relSizeAnchor>
  <cdr:relSizeAnchor xmlns:cdr="http://schemas.openxmlformats.org/drawingml/2006/chartDrawing">
    <cdr:from>
      <cdr:x>0.01111</cdr:x>
      <cdr:y>0.01852</cdr:y>
    </cdr:from>
    <cdr:to>
      <cdr:x>0.08949</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Mia. kr.</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2263140</xdr:colOff>
      <xdr:row>18</xdr:row>
      <xdr:rowOff>57150</xdr:rowOff>
    </xdr:from>
    <xdr:to>
      <xdr:col>4</xdr:col>
      <xdr:colOff>300990</xdr:colOff>
      <xdr:row>33</xdr:row>
      <xdr:rowOff>49530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0.01116</cdr:x>
      <cdr:y>0.01852</cdr:y>
    </cdr:from>
    <cdr:to>
      <cdr:x>0.35293</cdr:x>
      <cdr:y>0.05615</cdr:y>
    </cdr:to>
    <cdr:sp macro="" textlink="">
      <cdr:nvSpPr>
        <cdr:cNvPr id="2" name="AxisTitleValueLeft"/>
        <cdr:cNvSpPr txBox="1"/>
      </cdr:nvSpPr>
      <cdr:spPr>
        <a:xfrm xmlns:a="http://schemas.openxmlformats.org/drawingml/2006/main">
          <a:off x="50800" y="50800"/>
          <a:ext cx="155606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Virksomheder med FoU-investeringer</a:t>
          </a:r>
        </a:p>
      </cdr:txBody>
    </cdr:sp>
  </cdr:relSizeAnchor>
  <cdr:relSizeAnchor xmlns:cdr="http://schemas.openxmlformats.org/drawingml/2006/chartDrawing">
    <cdr:from>
      <cdr:x>0.78102</cdr:x>
      <cdr:y>0.03241</cdr:y>
    </cdr:from>
    <cdr:to>
      <cdr:x>1</cdr:x>
      <cdr:y>0.07004</cdr:y>
    </cdr:to>
    <cdr:sp macro="" textlink="">
      <cdr:nvSpPr>
        <cdr:cNvPr id="3" name="AxisTitleValueLeft"/>
        <cdr:cNvSpPr txBox="1"/>
      </cdr:nvSpPr>
      <cdr:spPr>
        <a:xfrm xmlns:a="http://schemas.openxmlformats.org/drawingml/2006/main">
          <a:off x="3580889" y="88900"/>
          <a:ext cx="997004"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a:rPr>
            <a:t>Mio.</a:t>
          </a:r>
          <a:r>
            <a:rPr lang="da-DK" sz="700" baseline="0">
              <a:solidFill>
                <a:srgbClr val="000000"/>
              </a:solidFill>
              <a:latin typeface="Arial"/>
            </a:rPr>
            <a:t> kr. pr. virksomhed</a:t>
          </a:r>
          <a:endParaRPr lang="da-DK" sz="700">
            <a:solidFill>
              <a:srgbClr val="000000"/>
            </a:solidFill>
            <a:latin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1691640</xdr:colOff>
      <xdr:row>7</xdr:row>
      <xdr:rowOff>102870</xdr:rowOff>
    </xdr:from>
    <xdr:to>
      <xdr:col>4</xdr:col>
      <xdr:colOff>236220</xdr:colOff>
      <xdr:row>22</xdr:row>
      <xdr:rowOff>102870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0.01111</cdr:x>
      <cdr:y>0.01852</cdr:y>
    </cdr:from>
    <cdr:to>
      <cdr:x>0.08949</cdr:x>
      <cdr:y>0.05615</cdr:y>
    </cdr:to>
    <cdr:sp macro="" textlink="">
      <cdr:nvSpPr>
        <cdr:cNvPr id="2" name="AxisTitleValueLeft"/>
        <cdr:cNvSpPr txBox="1"/>
      </cdr:nvSpPr>
      <cdr:spPr>
        <a:xfrm xmlns:a="http://schemas.openxmlformats.org/drawingml/2006/main">
          <a:off x="5080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Mio. kr.</a:t>
          </a:r>
        </a:p>
      </cdr:txBody>
    </cdr:sp>
  </cdr:relSizeAnchor>
  <cdr:relSizeAnchor xmlns:cdr="http://schemas.openxmlformats.org/drawingml/2006/chartDrawing">
    <cdr:from>
      <cdr:x>0.76334</cdr:x>
      <cdr:y>0.02963</cdr:y>
    </cdr:from>
    <cdr:to>
      <cdr:x>1</cdr:x>
      <cdr:y>0.06726</cdr:y>
    </cdr:to>
    <cdr:sp macro="" textlink="">
      <cdr:nvSpPr>
        <cdr:cNvPr id="3" name="AxisTitleValueLeft"/>
        <cdr:cNvSpPr txBox="1"/>
      </cdr:nvSpPr>
      <cdr:spPr>
        <a:xfrm xmlns:a="http://schemas.openxmlformats.org/drawingml/2006/main">
          <a:off x="3489973" y="81280"/>
          <a:ext cx="1082027"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a:rPr>
            <a:t>Pct,</a:t>
          </a:r>
          <a:r>
            <a:rPr lang="da-DK" sz="700" baseline="0">
              <a:solidFill>
                <a:srgbClr val="000000"/>
              </a:solidFill>
              <a:latin typeface="Arial"/>
            </a:rPr>
            <a:t> af FoU-investeringer </a:t>
          </a:r>
          <a:endParaRPr lang="da-DK" sz="700">
            <a:solidFill>
              <a:srgbClr val="000000"/>
            </a:solidFill>
            <a:latin typeface="Arial"/>
          </a:endParaRPr>
        </a:p>
      </cdr:txBody>
    </cdr:sp>
  </cdr:relSizeAnchor>
</c:userShapes>
</file>

<file path=xl/theme/theme1.xml><?xml version="1.0" encoding="utf-8"?>
<a:theme xmlns:a="http://schemas.openxmlformats.org/drawingml/2006/main" name="Kontor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workbookViewId="0">
      <selection activeCell="M20" sqref="M20"/>
    </sheetView>
  </sheetViews>
  <sheetFormatPr defaultColWidth="8.85546875" defaultRowHeight="15" x14ac:dyDescent="0.25"/>
  <cols>
    <col min="1" max="16384" width="8.85546875" style="2"/>
  </cols>
  <sheetData>
    <row r="1" spans="1:11" x14ac:dyDescent="0.25">
      <c r="A1" s="85" t="s">
        <v>2</v>
      </c>
      <c r="B1" s="85"/>
      <c r="C1" s="85"/>
      <c r="D1" s="85"/>
      <c r="E1" s="85"/>
      <c r="F1" s="85"/>
      <c r="G1" s="85"/>
      <c r="H1" s="85"/>
      <c r="I1" s="85"/>
    </row>
    <row r="3" spans="1:11" x14ac:dyDescent="0.25">
      <c r="A3" s="2" t="s">
        <v>1</v>
      </c>
    </row>
    <row r="4" spans="1:11" x14ac:dyDescent="0.25">
      <c r="A4" s="87" t="s">
        <v>165</v>
      </c>
    </row>
    <row r="5" spans="1:11" x14ac:dyDescent="0.25">
      <c r="A5" s="86" t="s">
        <v>0</v>
      </c>
    </row>
    <row r="6" spans="1:11" x14ac:dyDescent="0.25">
      <c r="K6" s="87"/>
    </row>
    <row r="7" spans="1:11" x14ac:dyDescent="0.25">
      <c r="A7" s="2" t="s">
        <v>16</v>
      </c>
    </row>
    <row r="8" spans="1:11" x14ac:dyDescent="0.25">
      <c r="A8" s="87" t="s">
        <v>167</v>
      </c>
    </row>
    <row r="9" spans="1:11" x14ac:dyDescent="0.25">
      <c r="A9" s="87" t="s">
        <v>31</v>
      </c>
    </row>
    <row r="10" spans="1:11" x14ac:dyDescent="0.25">
      <c r="A10" s="87" t="s">
        <v>155</v>
      </c>
    </row>
    <row r="11" spans="1:11" x14ac:dyDescent="0.25">
      <c r="A11" s="87" t="s">
        <v>34</v>
      </c>
    </row>
    <row r="12" spans="1:11" x14ac:dyDescent="0.25">
      <c r="A12" s="87" t="s">
        <v>185</v>
      </c>
    </row>
    <row r="13" spans="1:11" x14ac:dyDescent="0.25">
      <c r="A13" s="87" t="s">
        <v>53</v>
      </c>
    </row>
    <row r="14" spans="1:11" x14ac:dyDescent="0.25">
      <c r="A14" s="87" t="s">
        <v>61</v>
      </c>
    </row>
    <row r="15" spans="1:11" x14ac:dyDescent="0.25">
      <c r="A15" s="87" t="s">
        <v>65</v>
      </c>
    </row>
    <row r="16" spans="1:11" x14ac:dyDescent="0.25">
      <c r="A16" s="87" t="s">
        <v>71</v>
      </c>
    </row>
    <row r="17" spans="1:1" x14ac:dyDescent="0.25">
      <c r="A17" s="87" t="s">
        <v>75</v>
      </c>
    </row>
    <row r="18" spans="1:1" x14ac:dyDescent="0.25">
      <c r="A18" s="87" t="s">
        <v>81</v>
      </c>
    </row>
    <row r="19" spans="1:1" x14ac:dyDescent="0.25">
      <c r="A19" s="87" t="s">
        <v>157</v>
      </c>
    </row>
    <row r="20" spans="1:1" x14ac:dyDescent="0.25">
      <c r="A20" s="87" t="s">
        <v>99</v>
      </c>
    </row>
    <row r="21" spans="1:1" x14ac:dyDescent="0.25">
      <c r="A21" s="87" t="s">
        <v>95</v>
      </c>
    </row>
    <row r="23" spans="1:1" x14ac:dyDescent="0.25">
      <c r="A23" s="2" t="s">
        <v>107</v>
      </c>
    </row>
    <row r="24" spans="1:1" x14ac:dyDescent="0.25">
      <c r="A24" s="6" t="s">
        <v>102</v>
      </c>
    </row>
    <row r="25" spans="1:1" x14ac:dyDescent="0.25">
      <c r="A25" s="87" t="s">
        <v>144</v>
      </c>
    </row>
    <row r="26" spans="1:1" x14ac:dyDescent="0.25">
      <c r="A26" s="87" t="s">
        <v>114</v>
      </c>
    </row>
    <row r="27" spans="1:1" x14ac:dyDescent="0.25">
      <c r="A27" s="87" t="s">
        <v>121</v>
      </c>
    </row>
    <row r="28" spans="1:1" x14ac:dyDescent="0.25">
      <c r="A28" s="87" t="s">
        <v>149</v>
      </c>
    </row>
    <row r="29" spans="1:1" x14ac:dyDescent="0.25">
      <c r="A29" s="87" t="s">
        <v>125</v>
      </c>
    </row>
    <row r="30" spans="1:1" x14ac:dyDescent="0.25">
      <c r="A30" s="87" t="s">
        <v>148</v>
      </c>
    </row>
  </sheetData>
  <hyperlinks>
    <hyperlink ref="A5" location="'Figur 1.1'!A1" display="Figur 1.1: Dansk Erhvervslivs forskningslandskab i 2016"/>
    <hyperlink ref="A9" location="'Figur 2.1'!A1" display="'Figur 2.1'!A1"/>
    <hyperlink ref="A11" location="'Figur 2.2'!A1" display="'Figur 2.2'!A1"/>
    <hyperlink ref="A13" location="'Figur 2.3'!A1" display="'Figur 2.3'!A1"/>
    <hyperlink ref="A14" location="'Figur 2.4'!A1" display="'Figur 2.4'!A1"/>
    <hyperlink ref="A15" location="'Figur 2.5'!A1" display="'Figur 2.5'!A1"/>
    <hyperlink ref="A16" location="'Figur 2.6'!A1" display="'Figur 2.6'!A1"/>
    <hyperlink ref="A17" location="'Figur 2.7'!A1" display="'Figur 2.7'!A1"/>
    <hyperlink ref="A18" location="'Figur 2.8'!A1" display="'Figur 2.8'!A1"/>
    <hyperlink ref="A21" location="'Figur 2.10'!A1" display="'Figur 2.10'!A1"/>
    <hyperlink ref="A20" location="'Figur 2.9'!A1" display="'Figur 2.9'!A1"/>
    <hyperlink ref="A24" location="'Figur 3.1'!A1" display="'Figur 3.1'!A1"/>
    <hyperlink ref="A26" location="'Figur 3.2'!A1" display="'Figur 3.2'!A1"/>
    <hyperlink ref="A25" location="'Tabel 3.1'!A1" display="'Tabel 3.1'!A1"/>
    <hyperlink ref="A27" location="'Figur 3.3'!A1" display="'Figur 3.3'!A1"/>
    <hyperlink ref="A28" location="'Tabel 3.2'!A1" display="'Tabel 3.2'!A1"/>
    <hyperlink ref="A29" location="'Tabel 3.3'!A1" display="'Tabel 3.3'!A1"/>
    <hyperlink ref="A30" location="'Tabel 3.4 '!A1" display="'Tabel 3.4 '!A1"/>
    <hyperlink ref="A4" location="'Boks 1.1'!A1" display="'Boks 1.1'!A1"/>
    <hyperlink ref="A8" location="'Tabel 2.1.B'!A1" display="'Tabel 2.1.B'!A1"/>
    <hyperlink ref="A10" location="'Tabel 2.2.B'!A1" display="'Tabel 2.2.B'!A1"/>
    <hyperlink ref="A19" location="'Figur 2.1.B'!A1" display="'Figur 2.1.B'!A1"/>
    <hyperlink ref="A12" location="'Tabel 2.1'!A1" display="'Tabel 2.1'!A1"/>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defaultColWidth="8.85546875" defaultRowHeight="15" x14ac:dyDescent="0.25"/>
  <cols>
    <col min="1" max="1" width="61.5703125" style="55" bestFit="1" customWidth="1"/>
    <col min="2" max="2" width="9.42578125" style="55" customWidth="1"/>
    <col min="3" max="3" width="8" style="55" customWidth="1"/>
    <col min="4" max="4" width="8.85546875" style="55" customWidth="1"/>
    <col min="5" max="5" width="9.5703125" style="55" customWidth="1"/>
    <col min="6" max="6" width="10.28515625" style="55" customWidth="1"/>
    <col min="7" max="7" width="8.140625" style="55" customWidth="1"/>
    <col min="8" max="8" width="8.85546875" style="55" customWidth="1"/>
    <col min="9" max="9" width="8.7109375" style="55" customWidth="1"/>
    <col min="10" max="10" width="7.7109375" style="55" customWidth="1"/>
    <col min="11" max="16384" width="8.85546875" style="55"/>
  </cols>
  <sheetData>
    <row r="1" spans="1:10" x14ac:dyDescent="0.25">
      <c r="A1" s="54" t="s">
        <v>61</v>
      </c>
    </row>
    <row r="2" spans="1:10" ht="15.75" thickBot="1" x14ac:dyDescent="0.3"/>
    <row r="3" spans="1:10" ht="15.75" thickBot="1" x14ac:dyDescent="0.3">
      <c r="A3" s="57"/>
      <c r="B3" s="88">
        <v>2008</v>
      </c>
      <c r="C3" s="88">
        <v>2009</v>
      </c>
      <c r="D3" s="88">
        <v>2010</v>
      </c>
      <c r="E3" s="88">
        <v>2011</v>
      </c>
      <c r="F3" s="88">
        <v>2012</v>
      </c>
      <c r="G3" s="88">
        <v>2013</v>
      </c>
      <c r="H3" s="88">
        <v>2014</v>
      </c>
      <c r="I3" s="88">
        <v>2015</v>
      </c>
      <c r="J3" s="89">
        <v>2016</v>
      </c>
    </row>
    <row r="4" spans="1:10" x14ac:dyDescent="0.25">
      <c r="A4" s="66" t="s">
        <v>59</v>
      </c>
      <c r="B4" s="277">
        <v>15.128615638496433</v>
      </c>
      <c r="C4" s="278">
        <v>18.628010055956302</v>
      </c>
      <c r="D4" s="278">
        <v>18.195021000000001</v>
      </c>
      <c r="E4" s="278">
        <v>18.146567999999998</v>
      </c>
      <c r="F4" s="278">
        <v>18.461010000000002</v>
      </c>
      <c r="G4" s="278">
        <v>18.772876</v>
      </c>
      <c r="H4" s="278">
        <v>19.817618979511387</v>
      </c>
      <c r="I4" s="278">
        <v>21.098749000000002</v>
      </c>
      <c r="J4" s="279">
        <v>23.447371656687295</v>
      </c>
    </row>
    <row r="5" spans="1:10" x14ac:dyDescent="0.25">
      <c r="A5" s="66" t="s">
        <v>58</v>
      </c>
      <c r="B5" s="280">
        <v>34.079550611129314</v>
      </c>
      <c r="C5" s="92">
        <v>36.71433464171794</v>
      </c>
      <c r="D5" s="92">
        <v>35.412618224049652</v>
      </c>
      <c r="E5" s="92">
        <v>36.286366848534605</v>
      </c>
      <c r="F5" s="92">
        <v>37.044504010622852</v>
      </c>
      <c r="G5" s="92">
        <v>36.307665874127679</v>
      </c>
      <c r="H5" s="92">
        <v>36.814984723786388</v>
      </c>
      <c r="I5" s="92">
        <v>39.487438401961526</v>
      </c>
      <c r="J5" s="93">
        <v>42.891127343679365</v>
      </c>
    </row>
    <row r="6" spans="1:10" x14ac:dyDescent="0.25">
      <c r="A6" s="66" t="s">
        <v>57</v>
      </c>
      <c r="B6" s="281">
        <f>B4/B5*100</f>
        <v>44.392063179248318</v>
      </c>
      <c r="C6" s="276">
        <f t="shared" ref="C6:J6" si="0">C4/C5*100</f>
        <v>50.737702964633272</v>
      </c>
      <c r="D6" s="276">
        <f t="shared" si="0"/>
        <v>51.380050141684464</v>
      </c>
      <c r="E6" s="276">
        <f t="shared" si="0"/>
        <v>50.009327403172719</v>
      </c>
      <c r="F6" s="276">
        <f t="shared" si="0"/>
        <v>49.834679915558155</v>
      </c>
      <c r="G6" s="276">
        <f t="shared" si="0"/>
        <v>51.704992728208623</v>
      </c>
      <c r="H6" s="276">
        <f t="shared" si="0"/>
        <v>53.830306132674025</v>
      </c>
      <c r="I6" s="276">
        <f t="shared" si="0"/>
        <v>53.431546471122651</v>
      </c>
      <c r="J6" s="282">
        <f t="shared" si="0"/>
        <v>54.667184354487731</v>
      </c>
    </row>
    <row r="7" spans="1:10" ht="15.75" thickBot="1" x14ac:dyDescent="0.3">
      <c r="A7" s="94" t="s">
        <v>60</v>
      </c>
      <c r="B7" s="283">
        <f t="shared" ref="B7:J7" si="1">B5-B4</f>
        <v>18.950934972632879</v>
      </c>
      <c r="C7" s="95">
        <f t="shared" si="1"/>
        <v>18.086324585761638</v>
      </c>
      <c r="D7" s="95">
        <f t="shared" si="1"/>
        <v>17.217597224049651</v>
      </c>
      <c r="E7" s="95">
        <f t="shared" si="1"/>
        <v>18.139798848534607</v>
      </c>
      <c r="F7" s="95">
        <f t="shared" si="1"/>
        <v>18.58349401062285</v>
      </c>
      <c r="G7" s="95">
        <f t="shared" si="1"/>
        <v>17.534789874127679</v>
      </c>
      <c r="H7" s="95">
        <f t="shared" si="1"/>
        <v>16.997365744275001</v>
      </c>
      <c r="I7" s="95">
        <f t="shared" si="1"/>
        <v>18.388689401961525</v>
      </c>
      <c r="J7" s="96">
        <f t="shared" si="1"/>
        <v>19.44375568699207</v>
      </c>
    </row>
    <row r="24" spans="1:1" x14ac:dyDescent="0.25">
      <c r="A24" s="55" t="s">
        <v>175</v>
      </c>
    </row>
    <row r="25" spans="1:1" x14ac:dyDescent="0.25">
      <c r="A25" s="55" t="s">
        <v>55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defaultColWidth="8.85546875" defaultRowHeight="15" x14ac:dyDescent="0.25"/>
  <cols>
    <col min="1" max="1" width="8.85546875" style="97"/>
    <col min="2" max="2" width="61.140625" style="97" bestFit="1" customWidth="1"/>
    <col min="3" max="11" width="9.42578125" style="97" bestFit="1" customWidth="1"/>
    <col min="12" max="16384" width="8.85546875" style="97"/>
  </cols>
  <sheetData>
    <row r="1" spans="1:11" x14ac:dyDescent="0.25">
      <c r="A1" s="114" t="s">
        <v>65</v>
      </c>
    </row>
    <row r="2" spans="1:11" ht="15.75" thickBot="1" x14ac:dyDescent="0.3">
      <c r="C2" s="204"/>
      <c r="D2" s="37"/>
      <c r="E2" s="37"/>
      <c r="F2" s="37"/>
      <c r="G2" s="37"/>
      <c r="H2" s="37"/>
      <c r="I2" s="37"/>
      <c r="J2" s="37"/>
      <c r="K2" s="37"/>
    </row>
    <row r="3" spans="1:11" ht="15.75" thickBot="1" x14ac:dyDescent="0.3">
      <c r="B3" s="105"/>
      <c r="C3" s="112">
        <v>2008</v>
      </c>
      <c r="D3" s="112">
        <v>2009</v>
      </c>
      <c r="E3" s="112">
        <v>2010</v>
      </c>
      <c r="F3" s="112">
        <v>2011</v>
      </c>
      <c r="G3" s="112">
        <v>2012</v>
      </c>
      <c r="H3" s="112">
        <v>2013</v>
      </c>
      <c r="I3" s="112">
        <v>2014</v>
      </c>
      <c r="J3" s="112">
        <v>2015</v>
      </c>
      <c r="K3" s="113">
        <v>2016</v>
      </c>
    </row>
    <row r="4" spans="1:11" x14ac:dyDescent="0.25">
      <c r="B4" s="110" t="s">
        <v>62</v>
      </c>
      <c r="C4" s="108">
        <v>23.064705131</v>
      </c>
      <c r="D4" s="108">
        <v>23.479030804000001</v>
      </c>
      <c r="E4" s="108">
        <v>22.773764544000002</v>
      </c>
      <c r="F4" s="108">
        <v>23.926958284000005</v>
      </c>
      <c r="G4" s="108">
        <v>24.369263420999999</v>
      </c>
      <c r="H4" s="108">
        <v>23.364191980000005</v>
      </c>
      <c r="I4" s="108">
        <v>23.974996339</v>
      </c>
      <c r="J4" s="108">
        <v>25.010886059000001</v>
      </c>
      <c r="K4" s="109">
        <v>26.976290702</v>
      </c>
    </row>
    <row r="5" spans="1:11" x14ac:dyDescent="0.25">
      <c r="B5" s="110" t="s">
        <v>63</v>
      </c>
      <c r="C5" s="108">
        <v>14.89578384</v>
      </c>
      <c r="D5" s="108">
        <v>13.887057599</v>
      </c>
      <c r="E5" s="108">
        <v>13.550017437999999</v>
      </c>
      <c r="F5" s="108">
        <v>12.958540661999999</v>
      </c>
      <c r="G5" s="108">
        <v>11.529807084000002</v>
      </c>
      <c r="H5" s="108">
        <v>11.621122912000001</v>
      </c>
      <c r="I5" s="108">
        <v>11.456198184000002</v>
      </c>
      <c r="J5" s="108">
        <v>11.886997065999999</v>
      </c>
      <c r="K5" s="109">
        <v>11.879182922</v>
      </c>
    </row>
    <row r="6" spans="1:11" ht="15.75" thickBot="1" x14ac:dyDescent="0.3">
      <c r="B6" s="111" t="s">
        <v>152</v>
      </c>
      <c r="C6" s="171">
        <v>60.759768264893353</v>
      </c>
      <c r="D6" s="171">
        <v>62.835131552370214</v>
      </c>
      <c r="E6" s="171">
        <v>62.696567651698231</v>
      </c>
      <c r="F6" s="171">
        <v>64.868197442655799</v>
      </c>
      <c r="G6" s="171">
        <v>67.882714171125585</v>
      </c>
      <c r="H6" s="171">
        <v>66.782854612358022</v>
      </c>
      <c r="I6" s="171">
        <v>67.666350688336905</v>
      </c>
      <c r="J6" s="171">
        <v>67.784067650357926</v>
      </c>
      <c r="K6" s="172">
        <v>69.427260012441224</v>
      </c>
    </row>
    <row r="24" spans="2:2" x14ac:dyDescent="0.25">
      <c r="B24" s="97" t="s">
        <v>174</v>
      </c>
    </row>
    <row r="25" spans="2:2" x14ac:dyDescent="0.25">
      <c r="B25" s="97" t="s">
        <v>64</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heetViews>
  <sheetFormatPr defaultColWidth="8.85546875" defaultRowHeight="15" x14ac:dyDescent="0.25"/>
  <cols>
    <col min="1" max="1" width="8.85546875" style="97"/>
    <col min="2" max="2" width="7.85546875" style="97" customWidth="1"/>
    <col min="3" max="3" width="30.7109375" style="97" customWidth="1"/>
    <col min="4" max="4" width="28" style="97" bestFit="1" customWidth="1"/>
    <col min="5" max="5" width="14.140625" style="97" bestFit="1" customWidth="1"/>
    <col min="6" max="6" width="22.28515625" style="97" bestFit="1" customWidth="1"/>
    <col min="7" max="7" width="32.28515625" style="97" bestFit="1" customWidth="1"/>
    <col min="8" max="8" width="14.5703125" style="97" bestFit="1" customWidth="1"/>
    <col min="9" max="16384" width="8.85546875" style="97"/>
  </cols>
  <sheetData>
    <row r="1" spans="1:17" x14ac:dyDescent="0.25">
      <c r="A1" s="114" t="s">
        <v>71</v>
      </c>
    </row>
    <row r="2" spans="1:17" ht="15.75" thickBot="1" x14ac:dyDescent="0.3"/>
    <row r="3" spans="1:17" ht="15.75" thickBot="1" x14ac:dyDescent="0.3">
      <c r="B3" s="105"/>
      <c r="C3" s="253" t="s">
        <v>66</v>
      </c>
      <c r="D3" s="253" t="s">
        <v>42</v>
      </c>
      <c r="E3" s="253" t="s">
        <v>67</v>
      </c>
      <c r="F3" s="253" t="s">
        <v>37</v>
      </c>
      <c r="G3" s="253" t="s">
        <v>68</v>
      </c>
      <c r="H3" s="254" t="s">
        <v>69</v>
      </c>
    </row>
    <row r="4" spans="1:17" x14ac:dyDescent="0.25">
      <c r="B4" s="251">
        <v>2008</v>
      </c>
      <c r="C4" s="115">
        <v>4802.5532910000002</v>
      </c>
      <c r="D4" s="115">
        <v>7904.822486</v>
      </c>
      <c r="E4" s="115">
        <v>7848.3904940000002</v>
      </c>
      <c r="F4" s="115">
        <v>3335.9015359999999</v>
      </c>
      <c r="G4" s="115">
        <v>2065.3365899999999</v>
      </c>
      <c r="H4" s="249">
        <v>12003.484574999999</v>
      </c>
    </row>
    <row r="5" spans="1:17" x14ac:dyDescent="0.25">
      <c r="B5" s="251">
        <v>2010</v>
      </c>
      <c r="C5" s="115">
        <v>5012.4698280000002</v>
      </c>
      <c r="D5" s="115">
        <v>7036.0893500000002</v>
      </c>
      <c r="E5" s="115">
        <v>5393.798538</v>
      </c>
      <c r="F5" s="115">
        <v>4468.2026420000002</v>
      </c>
      <c r="G5" s="115">
        <v>3146.1739459999999</v>
      </c>
      <c r="H5" s="249">
        <v>11267.047676999999</v>
      </c>
    </row>
    <row r="6" spans="1:17" x14ac:dyDescent="0.25">
      <c r="B6" s="251">
        <v>2012</v>
      </c>
      <c r="C6" s="115">
        <v>5869.996247</v>
      </c>
      <c r="D6" s="115">
        <v>5882.5170029999999</v>
      </c>
      <c r="E6" s="115">
        <v>4554.6653370000004</v>
      </c>
      <c r="F6" s="115">
        <v>4071.1982159999998</v>
      </c>
      <c r="G6" s="115">
        <v>3168.0489990000001</v>
      </c>
      <c r="H6" s="249">
        <v>12352.644698</v>
      </c>
    </row>
    <row r="7" spans="1:17" x14ac:dyDescent="0.25">
      <c r="B7" s="251">
        <v>2014</v>
      </c>
      <c r="C7" s="115">
        <v>6085.7887810000002</v>
      </c>
      <c r="D7" s="115">
        <v>4654.868888</v>
      </c>
      <c r="E7" s="115">
        <v>5384.5185439999996</v>
      </c>
      <c r="F7" s="115">
        <v>3864.4393890000001</v>
      </c>
      <c r="G7" s="115">
        <v>2865.5439219999998</v>
      </c>
      <c r="H7" s="249">
        <v>12576.035000000002</v>
      </c>
    </row>
    <row r="8" spans="1:17" ht="15.75" thickBot="1" x14ac:dyDescent="0.3">
      <c r="B8" s="252">
        <v>2016</v>
      </c>
      <c r="C8" s="250">
        <v>7050.9781169999997</v>
      </c>
      <c r="D8" s="250">
        <v>5566.6108750000003</v>
      </c>
      <c r="E8" s="250">
        <v>5521.319853</v>
      </c>
      <c r="F8" s="250">
        <v>4625.3617569999997</v>
      </c>
      <c r="G8" s="250">
        <v>2665.833592</v>
      </c>
      <c r="H8" s="117">
        <v>13425.369431000001</v>
      </c>
    </row>
    <row r="9" spans="1:17" x14ac:dyDescent="0.25">
      <c r="J9" s="247"/>
      <c r="K9" s="247"/>
    </row>
    <row r="10" spans="1:17" ht="14.45" customHeight="1" x14ac:dyDescent="0.25">
      <c r="G10" s="287" t="s">
        <v>178</v>
      </c>
      <c r="H10" s="287"/>
      <c r="I10" s="287"/>
      <c r="J10" s="287"/>
      <c r="K10" s="255"/>
    </row>
    <row r="11" spans="1:17" x14ac:dyDescent="0.25">
      <c r="G11" s="287"/>
      <c r="H11" s="287"/>
      <c r="I11" s="287"/>
      <c r="J11" s="287"/>
      <c r="K11" s="255"/>
    </row>
    <row r="12" spans="1:17" x14ac:dyDescent="0.25">
      <c r="G12" s="287"/>
      <c r="H12" s="287"/>
      <c r="I12" s="287"/>
      <c r="J12" s="287"/>
      <c r="K12" s="255"/>
    </row>
    <row r="13" spans="1:17" x14ac:dyDescent="0.25">
      <c r="G13" s="287"/>
      <c r="H13" s="287"/>
      <c r="I13" s="287"/>
      <c r="J13" s="287"/>
      <c r="K13" s="255"/>
    </row>
    <row r="14" spans="1:17" x14ac:dyDescent="0.25">
      <c r="G14" s="287"/>
      <c r="H14" s="287"/>
      <c r="I14" s="287"/>
      <c r="J14" s="287"/>
      <c r="K14" s="140"/>
    </row>
    <row r="15" spans="1:17" x14ac:dyDescent="0.25">
      <c r="G15" s="287"/>
      <c r="H15" s="287"/>
      <c r="I15" s="287"/>
      <c r="J15" s="287"/>
      <c r="K15" s="140"/>
    </row>
    <row r="16" spans="1:17" ht="14.45" customHeight="1" x14ac:dyDescent="0.25">
      <c r="L16" s="247"/>
      <c r="M16" s="247"/>
      <c r="N16" s="247"/>
      <c r="O16" s="247"/>
      <c r="P16" s="247"/>
      <c r="Q16" s="247"/>
    </row>
    <row r="17" spans="7:17" x14ac:dyDescent="0.25">
      <c r="G17" s="142" t="s">
        <v>74</v>
      </c>
      <c r="L17" s="247"/>
      <c r="M17" s="247"/>
      <c r="N17" s="247"/>
      <c r="O17" s="247"/>
      <c r="P17" s="247"/>
      <c r="Q17" s="247"/>
    </row>
    <row r="18" spans="7:17" x14ac:dyDescent="0.25">
      <c r="L18" s="247"/>
      <c r="M18" s="247"/>
      <c r="N18" s="247"/>
      <c r="O18" s="247"/>
      <c r="P18" s="247"/>
      <c r="Q18" s="247"/>
    </row>
    <row r="19" spans="7:17" x14ac:dyDescent="0.25">
      <c r="L19" s="247"/>
      <c r="M19" s="247"/>
      <c r="N19" s="247"/>
      <c r="O19" s="247"/>
      <c r="P19" s="247"/>
      <c r="Q19" s="247"/>
    </row>
    <row r="20" spans="7:17" x14ac:dyDescent="0.25">
      <c r="L20" s="141"/>
      <c r="M20" s="141"/>
      <c r="N20" s="141"/>
      <c r="O20" s="141"/>
      <c r="P20" s="141"/>
      <c r="Q20" s="141"/>
    </row>
    <row r="21" spans="7:17" x14ac:dyDescent="0.25">
      <c r="L21" s="140"/>
      <c r="M21" s="140"/>
      <c r="N21" s="140"/>
      <c r="O21" s="140"/>
      <c r="P21" s="140"/>
    </row>
    <row r="22" spans="7:17" x14ac:dyDescent="0.25">
      <c r="L22" s="140"/>
      <c r="M22" s="140"/>
      <c r="N22" s="140"/>
      <c r="O22" s="140"/>
      <c r="P22" s="140"/>
    </row>
  </sheetData>
  <mergeCells count="1">
    <mergeCell ref="G10:J15"/>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sheetViews>
  <sheetFormatPr defaultColWidth="8.85546875" defaultRowHeight="15" x14ac:dyDescent="0.25"/>
  <cols>
    <col min="1" max="1" width="51.7109375" style="97" bestFit="1" customWidth="1"/>
    <col min="2" max="2" width="7.42578125" style="97" bestFit="1" customWidth="1"/>
    <col min="3" max="16384" width="8.85546875" style="97"/>
  </cols>
  <sheetData>
    <row r="1" spans="1:10" x14ac:dyDescent="0.25">
      <c r="A1" s="114" t="s">
        <v>75</v>
      </c>
    </row>
    <row r="2" spans="1:10" ht="15.75" thickBot="1" x14ac:dyDescent="0.3"/>
    <row r="3" spans="1:10" ht="15.75" thickBot="1" x14ac:dyDescent="0.3">
      <c r="A3" s="122" t="s">
        <v>70</v>
      </c>
      <c r="B3" s="120">
        <v>2008</v>
      </c>
      <c r="C3" s="120">
        <v>2009</v>
      </c>
      <c r="D3" s="120">
        <v>2010</v>
      </c>
      <c r="E3" s="120">
        <v>2011</v>
      </c>
      <c r="F3" s="120">
        <v>2012</v>
      </c>
      <c r="G3" s="120">
        <v>2013</v>
      </c>
      <c r="H3" s="120">
        <v>2014</v>
      </c>
      <c r="I3" s="120">
        <v>2015</v>
      </c>
      <c r="J3" s="121">
        <v>2016</v>
      </c>
    </row>
    <row r="4" spans="1:10" x14ac:dyDescent="0.25">
      <c r="A4" s="118" t="s">
        <v>66</v>
      </c>
      <c r="B4" s="115">
        <v>4802.5532910000002</v>
      </c>
      <c r="C4" s="115">
        <v>4660.8292810000003</v>
      </c>
      <c r="D4" s="115">
        <v>5012.4698280000002</v>
      </c>
      <c r="E4" s="115">
        <v>5598.6374320000004</v>
      </c>
      <c r="F4" s="115">
        <v>5869.996247</v>
      </c>
      <c r="G4" s="115">
        <v>6070.8643220000004</v>
      </c>
      <c r="H4" s="115">
        <v>6085.7887810000002</v>
      </c>
      <c r="I4" s="115">
        <v>6225.8528120000001</v>
      </c>
      <c r="J4" s="116">
        <v>7050.9781169999997</v>
      </c>
    </row>
    <row r="5" spans="1:10" x14ac:dyDescent="0.25">
      <c r="A5" s="118" t="s">
        <v>42</v>
      </c>
      <c r="B5" s="115">
        <v>7904.822486</v>
      </c>
      <c r="C5" s="115">
        <v>7227.5690459999996</v>
      </c>
      <c r="D5" s="115">
        <v>7036.0893500000002</v>
      </c>
      <c r="E5" s="115">
        <v>6482.961628</v>
      </c>
      <c r="F5" s="115">
        <v>5882.5170029999999</v>
      </c>
      <c r="G5" s="115">
        <v>4771.425604</v>
      </c>
      <c r="H5" s="115">
        <v>4654.868888</v>
      </c>
      <c r="I5" s="115">
        <v>5198.4080119999999</v>
      </c>
      <c r="J5" s="116">
        <v>5566.6108750000003</v>
      </c>
    </row>
    <row r="6" spans="1:10" x14ac:dyDescent="0.25">
      <c r="A6" s="118" t="s">
        <v>67</v>
      </c>
      <c r="B6" s="115">
        <v>7848.3904940000002</v>
      </c>
      <c r="C6" s="115">
        <v>7222.799943</v>
      </c>
      <c r="D6" s="115">
        <v>5393.798538</v>
      </c>
      <c r="E6" s="115">
        <v>5325.5558270000001</v>
      </c>
      <c r="F6" s="115">
        <v>4554.6653370000004</v>
      </c>
      <c r="G6" s="115">
        <v>5222.6510500000004</v>
      </c>
      <c r="H6" s="115">
        <v>5384.5185439999996</v>
      </c>
      <c r="I6" s="115">
        <v>5945.1637929999997</v>
      </c>
      <c r="J6" s="116">
        <v>5521.319853</v>
      </c>
    </row>
    <row r="7" spans="1:10" x14ac:dyDescent="0.25">
      <c r="A7" s="118" t="s">
        <v>37</v>
      </c>
      <c r="B7" s="115">
        <v>3335.9015359999999</v>
      </c>
      <c r="C7" s="115">
        <v>3672.371435</v>
      </c>
      <c r="D7" s="115">
        <v>4468.2026420000002</v>
      </c>
      <c r="E7" s="115">
        <v>4358.8872849999998</v>
      </c>
      <c r="F7" s="115">
        <v>4071.1982159999998</v>
      </c>
      <c r="G7" s="115">
        <v>4098.2460140000003</v>
      </c>
      <c r="H7" s="115">
        <v>3864.4393890000001</v>
      </c>
      <c r="I7" s="115">
        <v>4223.4216839999999</v>
      </c>
      <c r="J7" s="116">
        <v>4625.3617569999997</v>
      </c>
    </row>
    <row r="8" spans="1:10" x14ac:dyDescent="0.25">
      <c r="A8" s="118" t="s">
        <v>68</v>
      </c>
      <c r="B8" s="115">
        <v>2065.3365899999999</v>
      </c>
      <c r="C8" s="115">
        <v>2613.577131</v>
      </c>
      <c r="D8" s="115">
        <v>3146.1739459999999</v>
      </c>
      <c r="E8" s="115">
        <v>3022.1005740000001</v>
      </c>
      <c r="F8" s="115">
        <v>3168.0489990000001</v>
      </c>
      <c r="G8" s="115">
        <v>2815.4049709999999</v>
      </c>
      <c r="H8" s="115">
        <v>2865.5439219999998</v>
      </c>
      <c r="I8" s="115">
        <v>2516.8156530000001</v>
      </c>
      <c r="J8" s="116">
        <v>2665.833592</v>
      </c>
    </row>
    <row r="9" spans="1:10" ht="15.75" thickBot="1" x14ac:dyDescent="0.3">
      <c r="A9" s="119" t="s">
        <v>69</v>
      </c>
      <c r="B9" s="123">
        <v>12003.484574999999</v>
      </c>
      <c r="C9" s="123">
        <v>11968.941565999998</v>
      </c>
      <c r="D9" s="123">
        <v>11267.047676999999</v>
      </c>
      <c r="E9" s="123">
        <v>12097.3562</v>
      </c>
      <c r="F9" s="123">
        <v>12352.644698</v>
      </c>
      <c r="G9" s="123">
        <v>12006.722929999998</v>
      </c>
      <c r="H9" s="123">
        <v>12576.035000000002</v>
      </c>
      <c r="I9" s="123">
        <v>12788.221172999998</v>
      </c>
      <c r="J9" s="124">
        <v>13425.369431000001</v>
      </c>
    </row>
    <row r="10" spans="1:10" ht="15.75" thickBot="1" x14ac:dyDescent="0.3"/>
    <row r="11" spans="1:10" ht="15.75" thickBot="1" x14ac:dyDescent="0.3">
      <c r="A11" s="131" t="s">
        <v>72</v>
      </c>
      <c r="B11" s="126">
        <v>2008</v>
      </c>
      <c r="C11" s="126">
        <v>2009</v>
      </c>
      <c r="D11" s="126">
        <v>2010</v>
      </c>
      <c r="E11" s="126">
        <v>2011</v>
      </c>
      <c r="F11" s="126">
        <v>2012</v>
      </c>
      <c r="G11" s="126">
        <v>2013</v>
      </c>
      <c r="H11" s="126">
        <v>2014</v>
      </c>
      <c r="I11" s="126">
        <v>2015</v>
      </c>
      <c r="J11" s="127">
        <v>2016</v>
      </c>
    </row>
    <row r="12" spans="1:10" x14ac:dyDescent="0.25">
      <c r="A12" s="134" t="s">
        <v>66</v>
      </c>
      <c r="B12" s="132">
        <v>2842.743602</v>
      </c>
      <c r="C12" s="132">
        <v>3484.2742914999999</v>
      </c>
      <c r="D12" s="132">
        <v>3723.5599492000001</v>
      </c>
      <c r="E12" s="132">
        <v>3999.6695942000001</v>
      </c>
      <c r="F12" s="132">
        <v>4521.6434321999996</v>
      </c>
      <c r="G12" s="132">
        <v>4816.9962701000004</v>
      </c>
      <c r="H12" s="132">
        <v>4924.8256167</v>
      </c>
      <c r="I12" s="132">
        <v>5123.2479861000002</v>
      </c>
      <c r="J12" s="133">
        <v>6071.1932164999998</v>
      </c>
    </row>
    <row r="13" spans="1:10" x14ac:dyDescent="0.25">
      <c r="A13" s="118" t="s">
        <v>42</v>
      </c>
      <c r="B13" s="125">
        <v>3983.3732415999998</v>
      </c>
      <c r="C13" s="125">
        <v>3774.1643017000001</v>
      </c>
      <c r="D13" s="125">
        <v>4052.9988733</v>
      </c>
      <c r="E13" s="125">
        <v>3771.7220668</v>
      </c>
      <c r="F13" s="125">
        <v>3285.2451943999999</v>
      </c>
      <c r="G13" s="125">
        <v>2698.8738369999996</v>
      </c>
      <c r="H13" s="125">
        <v>2622.3193673000001</v>
      </c>
      <c r="I13" s="125">
        <v>3036.3218941999999</v>
      </c>
      <c r="J13" s="128">
        <v>3234.3011504999999</v>
      </c>
    </row>
    <row r="14" spans="1:10" x14ac:dyDescent="0.25">
      <c r="A14" s="118" t="s">
        <v>67</v>
      </c>
      <c r="B14" s="125">
        <v>4624.2519403999995</v>
      </c>
      <c r="C14" s="125">
        <v>4310.3145985000001</v>
      </c>
      <c r="D14" s="125">
        <v>3197.4303488999999</v>
      </c>
      <c r="E14" s="125">
        <v>3148.3248338000003</v>
      </c>
      <c r="F14" s="125">
        <v>2812.7031510000002</v>
      </c>
      <c r="G14" s="125">
        <v>3240.6531732999997</v>
      </c>
      <c r="H14" s="125">
        <v>3314.1912864999999</v>
      </c>
      <c r="I14" s="125">
        <v>3674.9516533000001</v>
      </c>
      <c r="J14" s="128">
        <v>3608.7354691</v>
      </c>
    </row>
    <row r="15" spans="1:10" x14ac:dyDescent="0.25">
      <c r="A15" s="118" t="s">
        <v>37</v>
      </c>
      <c r="B15" s="125">
        <v>1487.9525001999998</v>
      </c>
      <c r="C15" s="125">
        <v>1962.1944273000001</v>
      </c>
      <c r="D15" s="125">
        <v>2669.7134190000002</v>
      </c>
      <c r="E15" s="125">
        <v>2689.5521609000002</v>
      </c>
      <c r="F15" s="125">
        <v>2784.7238675000003</v>
      </c>
      <c r="G15" s="125">
        <v>2668.9722376999998</v>
      </c>
      <c r="H15" s="125">
        <v>2657.1710917999999</v>
      </c>
      <c r="I15" s="125">
        <v>3315.1327999999999</v>
      </c>
      <c r="J15" s="128">
        <v>3723.7597273000001</v>
      </c>
    </row>
    <row r="16" spans="1:10" x14ac:dyDescent="0.25">
      <c r="A16" s="118" t="s">
        <v>68</v>
      </c>
      <c r="B16" s="125">
        <v>990.94296307000002</v>
      </c>
      <c r="C16" s="125">
        <v>1726.4326362999998</v>
      </c>
      <c r="D16" s="125">
        <v>2045.9349359</v>
      </c>
      <c r="E16" s="125">
        <v>1980.2189066000001</v>
      </c>
      <c r="F16" s="125">
        <v>2065.4323798999999</v>
      </c>
      <c r="G16" s="125">
        <v>1758.6965755000001</v>
      </c>
      <c r="H16" s="125">
        <v>1829.6964866999999</v>
      </c>
      <c r="I16" s="125">
        <v>1620.9913517</v>
      </c>
      <c r="J16" s="128">
        <v>1840.3445793000001</v>
      </c>
    </row>
    <row r="17" spans="1:17" ht="15.75" thickBot="1" x14ac:dyDescent="0.3">
      <c r="A17" s="119" t="s">
        <v>69</v>
      </c>
      <c r="B17" s="129">
        <v>6481.0515733230022</v>
      </c>
      <c r="C17" s="129">
        <v>6347.2355555339973</v>
      </c>
      <c r="D17" s="129">
        <v>6193.3090375450065</v>
      </c>
      <c r="E17" s="129">
        <v>6819.7481246020034</v>
      </c>
      <c r="F17" s="129">
        <v>7017.2078163329998</v>
      </c>
      <c r="G17" s="129">
        <v>7120.1682001769987</v>
      </c>
      <c r="H17" s="129">
        <v>7397.6375758440026</v>
      </c>
      <c r="I17" s="129">
        <v>7689.1132297489976</v>
      </c>
      <c r="J17" s="130">
        <v>8017.5211207719931</v>
      </c>
    </row>
    <row r="19" spans="1:17" ht="15.75" customHeight="1" thickBot="1" x14ac:dyDescent="0.3">
      <c r="K19" s="288" t="s">
        <v>179</v>
      </c>
      <c r="L19" s="288"/>
      <c r="M19" s="288"/>
      <c r="N19" s="288"/>
      <c r="O19" s="288"/>
      <c r="P19" s="288"/>
      <c r="Q19" s="288"/>
    </row>
    <row r="20" spans="1:17" ht="15.75" thickBot="1" x14ac:dyDescent="0.3">
      <c r="A20" s="104" t="s">
        <v>73</v>
      </c>
      <c r="B20" s="98">
        <v>2008</v>
      </c>
      <c r="C20" s="98">
        <v>2009</v>
      </c>
      <c r="D20" s="98">
        <v>2010</v>
      </c>
      <c r="E20" s="98">
        <v>2011</v>
      </c>
      <c r="F20" s="98">
        <v>2012</v>
      </c>
      <c r="G20" s="98">
        <v>2013</v>
      </c>
      <c r="H20" s="98">
        <v>2014</v>
      </c>
      <c r="I20" s="98">
        <v>2015</v>
      </c>
      <c r="J20" s="99">
        <v>2016</v>
      </c>
      <c r="K20" s="288"/>
      <c r="L20" s="288"/>
      <c r="M20" s="288"/>
      <c r="N20" s="288"/>
      <c r="O20" s="288"/>
      <c r="P20" s="288"/>
      <c r="Q20" s="288"/>
    </row>
    <row r="21" spans="1:17" x14ac:dyDescent="0.25">
      <c r="A21" s="135" t="s">
        <v>66</v>
      </c>
      <c r="B21" s="136">
        <v>0.59192338528076516</v>
      </c>
      <c r="C21" s="136">
        <v>0.74756531111399871</v>
      </c>
      <c r="D21" s="136">
        <v>0.74285932423970691</v>
      </c>
      <c r="E21" s="136">
        <v>0.71440053812722049</v>
      </c>
      <c r="F21" s="136">
        <v>0.77029749968083749</v>
      </c>
      <c r="G21" s="136">
        <v>0.79346136144796553</v>
      </c>
      <c r="H21" s="136">
        <v>0.80923374009880866</v>
      </c>
      <c r="I21" s="136">
        <v>0.82289898923167804</v>
      </c>
      <c r="J21" s="137">
        <v>0.86104269730497029</v>
      </c>
      <c r="K21" s="288"/>
      <c r="L21" s="288"/>
      <c r="M21" s="288"/>
      <c r="N21" s="288"/>
      <c r="O21" s="288"/>
      <c r="P21" s="288"/>
      <c r="Q21" s="288"/>
    </row>
    <row r="22" spans="1:17" x14ac:dyDescent="0.25">
      <c r="A22" s="110" t="s">
        <v>42</v>
      </c>
      <c r="B22" s="106">
        <v>0.50391684932265535</v>
      </c>
      <c r="C22" s="106">
        <v>0.52219000298430363</v>
      </c>
      <c r="D22" s="106">
        <v>0.57603004619320242</v>
      </c>
      <c r="E22" s="106">
        <v>0.58178997242708963</v>
      </c>
      <c r="F22" s="106">
        <v>0.55847610686455673</v>
      </c>
      <c r="G22" s="106">
        <v>0.56563259306347968</v>
      </c>
      <c r="H22" s="106">
        <v>0.56334978071244879</v>
      </c>
      <c r="I22" s="106">
        <v>0.58408687567250539</v>
      </c>
      <c r="J22" s="107">
        <v>0.58101800595142183</v>
      </c>
      <c r="K22" s="288"/>
      <c r="L22" s="288"/>
      <c r="M22" s="288"/>
      <c r="N22" s="288"/>
      <c r="O22" s="288"/>
      <c r="P22" s="288"/>
      <c r="Q22" s="288"/>
    </row>
    <row r="23" spans="1:17" x14ac:dyDescent="0.25">
      <c r="A23" s="110" t="s">
        <v>67</v>
      </c>
      <c r="B23" s="106">
        <v>0.58919748500475155</v>
      </c>
      <c r="C23" s="106">
        <v>0.59676505406706659</v>
      </c>
      <c r="D23" s="106">
        <v>0.59279751113685364</v>
      </c>
      <c r="E23" s="106">
        <v>0.59117300354609548</v>
      </c>
      <c r="F23" s="106">
        <v>0.6175433194072234</v>
      </c>
      <c r="G23" s="106">
        <v>0.62049965472994784</v>
      </c>
      <c r="H23" s="106">
        <v>0.61550373713412554</v>
      </c>
      <c r="I23" s="106">
        <v>0.61814136351079008</v>
      </c>
      <c r="J23" s="107">
        <v>0.65360014727985705</v>
      </c>
      <c r="K23" s="288"/>
      <c r="L23" s="288"/>
      <c r="M23" s="288"/>
      <c r="N23" s="288"/>
      <c r="O23" s="288"/>
      <c r="P23" s="288"/>
      <c r="Q23" s="288"/>
    </row>
    <row r="24" spans="1:17" x14ac:dyDescent="0.25">
      <c r="A24" s="110" t="s">
        <v>37</v>
      </c>
      <c r="B24" s="106">
        <v>0.44604209211287699</v>
      </c>
      <c r="C24" s="106">
        <v>0.53431262660390455</v>
      </c>
      <c r="D24" s="106">
        <v>0.597491571645689</v>
      </c>
      <c r="E24" s="106">
        <v>0.61702723310956187</v>
      </c>
      <c r="F24" s="106">
        <v>0.68400596575128791</v>
      </c>
      <c r="G24" s="106">
        <v>0.65124744307260607</v>
      </c>
      <c r="H24" s="106">
        <v>0.68759548910601376</v>
      </c>
      <c r="I24" s="106">
        <v>0.78494004341528112</v>
      </c>
      <c r="J24" s="107">
        <v>0.8050742672536868</v>
      </c>
      <c r="K24" s="288"/>
      <c r="L24" s="288"/>
      <c r="M24" s="288"/>
      <c r="N24" s="288"/>
      <c r="O24" s="288"/>
      <c r="P24" s="288"/>
      <c r="Q24" s="288"/>
    </row>
    <row r="25" spans="1:17" x14ac:dyDescent="0.25">
      <c r="A25" s="110" t="s">
        <v>68</v>
      </c>
      <c r="B25" s="106">
        <v>0.47979732110880779</v>
      </c>
      <c r="C25" s="106">
        <v>0.66056310939613883</v>
      </c>
      <c r="D25" s="106">
        <v>0.65029301336029821</v>
      </c>
      <c r="E25" s="106">
        <v>0.65524586561956033</v>
      </c>
      <c r="F25" s="106">
        <v>0.65195720790680856</v>
      </c>
      <c r="G25" s="106">
        <v>0.62466913059236773</v>
      </c>
      <c r="H25" s="106">
        <v>0.63851629446425218</v>
      </c>
      <c r="I25" s="106">
        <v>0.64406439532740778</v>
      </c>
      <c r="J25" s="107">
        <v>0.69034488304999952</v>
      </c>
      <c r="K25" s="97" t="s">
        <v>54</v>
      </c>
    </row>
    <row r="26" spans="1:17" ht="15.75" thickBot="1" x14ac:dyDescent="0.3">
      <c r="A26" s="111" t="s">
        <v>69</v>
      </c>
      <c r="B26" s="138">
        <v>0.53993084531647373</v>
      </c>
      <c r="C26" s="138">
        <v>0.53030884314486915</v>
      </c>
      <c r="D26" s="138">
        <v>0.54968339667078225</v>
      </c>
      <c r="E26" s="138">
        <v>0.56373872206904196</v>
      </c>
      <c r="F26" s="138">
        <v>0.56807331449184695</v>
      </c>
      <c r="G26" s="138">
        <v>0.59301511675484297</v>
      </c>
      <c r="H26" s="138">
        <v>0.58823290296536246</v>
      </c>
      <c r="I26" s="138">
        <v>0.60126526791569423</v>
      </c>
      <c r="J26" s="139">
        <v>0.59719184354503085</v>
      </c>
    </row>
    <row r="27" spans="1:17" x14ac:dyDescent="0.25">
      <c r="A27" s="248"/>
    </row>
    <row r="28" spans="1:17" x14ac:dyDescent="0.25">
      <c r="B28" s="248"/>
      <c r="C28" s="248"/>
      <c r="D28" s="248"/>
      <c r="E28" s="248"/>
      <c r="F28" s="248"/>
      <c r="G28" s="248"/>
      <c r="H28" s="248"/>
      <c r="I28" s="248"/>
    </row>
    <row r="36" spans="1:10" x14ac:dyDescent="0.25">
      <c r="A36" s="256"/>
      <c r="B36" s="256"/>
      <c r="C36" s="256"/>
      <c r="D36" s="256"/>
      <c r="E36" s="256"/>
      <c r="F36" s="256"/>
      <c r="G36" s="256"/>
      <c r="H36" s="256"/>
      <c r="I36" s="256"/>
      <c r="J36" s="256"/>
    </row>
    <row r="50" spans="1:10" x14ac:dyDescent="0.25">
      <c r="A50" s="258"/>
      <c r="B50" s="258"/>
      <c r="C50" s="259" t="s">
        <v>66</v>
      </c>
      <c r="D50" s="259" t="s">
        <v>42</v>
      </c>
      <c r="E50" s="259" t="s">
        <v>67</v>
      </c>
      <c r="F50" s="259" t="s">
        <v>37</v>
      </c>
      <c r="G50" s="259" t="s">
        <v>68</v>
      </c>
      <c r="H50" s="259" t="s">
        <v>69</v>
      </c>
      <c r="I50" s="258"/>
      <c r="J50" s="256"/>
    </row>
    <row r="51" spans="1:10" x14ac:dyDescent="0.25">
      <c r="A51" s="258"/>
      <c r="B51" s="258">
        <v>2008</v>
      </c>
      <c r="C51" s="257">
        <v>0.59192338528076516</v>
      </c>
      <c r="D51" s="257">
        <v>0.50391684932265535</v>
      </c>
      <c r="E51" s="257">
        <v>0.58919748500475155</v>
      </c>
      <c r="F51" s="257">
        <v>0.44604209211287699</v>
      </c>
      <c r="G51" s="257">
        <v>0.47979732110880779</v>
      </c>
      <c r="H51" s="257">
        <v>0.53993084531647373</v>
      </c>
      <c r="I51" s="258"/>
      <c r="J51" s="256"/>
    </row>
    <row r="52" spans="1:10" x14ac:dyDescent="0.25">
      <c r="A52" s="258"/>
      <c r="B52" s="258">
        <v>2010</v>
      </c>
      <c r="C52" s="257">
        <v>0.74285932423970691</v>
      </c>
      <c r="D52" s="257">
        <v>0.57603004619320242</v>
      </c>
      <c r="E52" s="257">
        <v>0.59279751113685364</v>
      </c>
      <c r="F52" s="257">
        <v>0.597491571645689</v>
      </c>
      <c r="G52" s="257">
        <v>0.65029301336029821</v>
      </c>
      <c r="H52" s="257">
        <v>0.54968339667078225</v>
      </c>
      <c r="I52" s="258"/>
      <c r="J52" s="256"/>
    </row>
    <row r="53" spans="1:10" x14ac:dyDescent="0.25">
      <c r="A53" s="258"/>
      <c r="B53" s="258">
        <v>2012</v>
      </c>
      <c r="C53" s="257">
        <v>0.77029749968083749</v>
      </c>
      <c r="D53" s="257">
        <v>0.55847610686455673</v>
      </c>
      <c r="E53" s="257">
        <v>0.6175433194072234</v>
      </c>
      <c r="F53" s="257">
        <v>0.68400596575128791</v>
      </c>
      <c r="G53" s="257">
        <v>0.65195720790680856</v>
      </c>
      <c r="H53" s="257">
        <v>0.56807331449184695</v>
      </c>
      <c r="I53" s="258"/>
      <c r="J53" s="256"/>
    </row>
    <row r="54" spans="1:10" x14ac:dyDescent="0.25">
      <c r="A54" s="258"/>
      <c r="B54" s="258">
        <v>2014</v>
      </c>
      <c r="C54" s="257">
        <v>0.80923374009880866</v>
      </c>
      <c r="D54" s="257">
        <v>0.56334978071244879</v>
      </c>
      <c r="E54" s="257">
        <v>0.61550373713412554</v>
      </c>
      <c r="F54" s="257">
        <v>0.68759548910601376</v>
      </c>
      <c r="G54" s="257">
        <v>0.63851629446425218</v>
      </c>
      <c r="H54" s="257">
        <v>0.58823290296536246</v>
      </c>
      <c r="I54" s="258"/>
      <c r="J54" s="256"/>
    </row>
    <row r="55" spans="1:10" x14ac:dyDescent="0.25">
      <c r="A55" s="258"/>
      <c r="B55" s="258">
        <v>2016</v>
      </c>
      <c r="C55" s="257">
        <v>0.86104269730497029</v>
      </c>
      <c r="D55" s="257">
        <v>0.58101800595142183</v>
      </c>
      <c r="E55" s="257">
        <v>0.65360014727985727</v>
      </c>
      <c r="F55" s="257">
        <v>0.8050742672536868</v>
      </c>
      <c r="G55" s="257">
        <v>0.69034488304999952</v>
      </c>
      <c r="H55" s="257">
        <v>0.59719184354503085</v>
      </c>
      <c r="I55" s="258"/>
      <c r="J55" s="256"/>
    </row>
    <row r="56" spans="1:10" x14ac:dyDescent="0.25">
      <c r="A56" s="258"/>
      <c r="B56" s="258"/>
      <c r="C56" s="258"/>
      <c r="D56" s="258"/>
      <c r="E56" s="258"/>
      <c r="F56" s="258"/>
      <c r="G56" s="258"/>
      <c r="H56" s="258"/>
      <c r="I56" s="258"/>
      <c r="J56" s="256"/>
    </row>
  </sheetData>
  <mergeCells count="1">
    <mergeCell ref="K19:Q2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heetViews>
  <sheetFormatPr defaultColWidth="8.85546875" defaultRowHeight="15" x14ac:dyDescent="0.25"/>
  <cols>
    <col min="1" max="1" width="43.5703125" style="8" customWidth="1"/>
    <col min="2" max="2" width="11.42578125" style="8" customWidth="1"/>
    <col min="3" max="4" width="12.140625" style="8" bestFit="1" customWidth="1"/>
    <col min="5" max="5" width="18" style="8" bestFit="1" customWidth="1"/>
    <col min="6" max="9" width="12.140625" style="8" bestFit="1" customWidth="1"/>
    <col min="10" max="10" width="12.28515625" style="8" bestFit="1" customWidth="1"/>
    <col min="11" max="11" width="12.140625" style="8" bestFit="1" customWidth="1"/>
    <col min="12" max="16384" width="8.85546875" style="8"/>
  </cols>
  <sheetData>
    <row r="1" spans="1:11" x14ac:dyDescent="0.25">
      <c r="A1" s="31" t="s">
        <v>180</v>
      </c>
    </row>
    <row r="2" spans="1:11" x14ac:dyDescent="0.25">
      <c r="A2" s="9"/>
    </row>
    <row r="3" spans="1:11" ht="15.75" thickBot="1" x14ac:dyDescent="0.3"/>
    <row r="4" spans="1:11" ht="15.75" thickBot="1" x14ac:dyDescent="0.3">
      <c r="A4" s="11" t="s">
        <v>80</v>
      </c>
      <c r="B4" s="32" t="s">
        <v>17</v>
      </c>
      <c r="C4" s="32" t="s">
        <v>18</v>
      </c>
      <c r="D4" s="32" t="s">
        <v>19</v>
      </c>
      <c r="E4" s="32" t="s">
        <v>20</v>
      </c>
      <c r="F4" s="32" t="s">
        <v>21</v>
      </c>
      <c r="G4" s="32" t="s">
        <v>22</v>
      </c>
      <c r="H4" s="32" t="s">
        <v>23</v>
      </c>
      <c r="I4" s="32">
        <v>2015</v>
      </c>
      <c r="J4" s="33">
        <v>2016</v>
      </c>
    </row>
    <row r="5" spans="1:11" x14ac:dyDescent="0.25">
      <c r="A5" s="16" t="s">
        <v>79</v>
      </c>
      <c r="B5" s="18">
        <v>11.40425642793795</v>
      </c>
      <c r="C5" s="18">
        <v>13.330896026454374</v>
      </c>
      <c r="D5" s="18">
        <v>15.807138877205235</v>
      </c>
      <c r="E5" s="18">
        <v>15.042901027575265</v>
      </c>
      <c r="F5" s="18">
        <v>17.517870340755124</v>
      </c>
      <c r="G5" s="18">
        <v>16.973981833685063</v>
      </c>
      <c r="H5" s="18">
        <v>19.215245177466162</v>
      </c>
      <c r="I5" s="18">
        <v>18.90758789706334</v>
      </c>
      <c r="J5" s="19">
        <v>19.197882714144274</v>
      </c>
    </row>
    <row r="6" spans="1:11" x14ac:dyDescent="0.25">
      <c r="A6" s="16" t="s">
        <v>76</v>
      </c>
      <c r="B6" s="18">
        <v>3.1323000000000003</v>
      </c>
      <c r="C6" s="18">
        <v>4.1820000000000004</v>
      </c>
      <c r="D6" s="18">
        <v>4.7877999999999998</v>
      </c>
      <c r="E6" s="18">
        <v>4.6675000000000004</v>
      </c>
      <c r="F6" s="18">
        <v>4.6375999999999999</v>
      </c>
      <c r="G6" s="18">
        <v>4.5128000000000004</v>
      </c>
      <c r="H6" s="18">
        <v>5.9623999999999997</v>
      </c>
      <c r="I6" s="18">
        <v>7.31677058</v>
      </c>
      <c r="J6" s="19"/>
    </row>
    <row r="7" spans="1:11" x14ac:dyDescent="0.25">
      <c r="A7" s="16" t="s">
        <v>77</v>
      </c>
      <c r="B7" s="18">
        <v>8.2873000000000001</v>
      </c>
      <c r="C7" s="18">
        <v>9.1488999999999994</v>
      </c>
      <c r="D7" s="18">
        <v>11.019299999999999</v>
      </c>
      <c r="E7" s="18">
        <v>10.3729</v>
      </c>
      <c r="F7" s="18">
        <v>12.8803</v>
      </c>
      <c r="G7" s="18">
        <v>12.461200000000002</v>
      </c>
      <c r="H7" s="18">
        <v>13.28321115166</v>
      </c>
      <c r="I7" s="18">
        <v>12.19293317</v>
      </c>
      <c r="J7" s="19"/>
    </row>
    <row r="8" spans="1:11" ht="15.75" thickBot="1" x14ac:dyDescent="0.3">
      <c r="A8" s="21" t="s">
        <v>78</v>
      </c>
      <c r="B8" s="143"/>
      <c r="C8" s="143">
        <v>1495.1497282004111</v>
      </c>
      <c r="D8" s="143">
        <v>1288.9268706356147</v>
      </c>
      <c r="E8" s="143">
        <v>1092.262113549147</v>
      </c>
      <c r="F8" s="143">
        <v>1063.6869337130026</v>
      </c>
      <c r="G8" s="143">
        <v>1002.2841995280723</v>
      </c>
      <c r="H8" s="143">
        <v>940.99606075505744</v>
      </c>
      <c r="I8" s="143">
        <v>944.53690796542162</v>
      </c>
      <c r="J8" s="144">
        <v>1019.5736764281588</v>
      </c>
    </row>
    <row r="10" spans="1:11" x14ac:dyDescent="0.25">
      <c r="A10" s="145"/>
      <c r="J10" s="10"/>
      <c r="K10" s="10"/>
    </row>
    <row r="11" spans="1:11" ht="15" customHeight="1" x14ac:dyDescent="0.25">
      <c r="E11" s="289" t="s">
        <v>181</v>
      </c>
      <c r="F11" s="289"/>
      <c r="G11" s="289"/>
      <c r="H11" s="289"/>
      <c r="I11" s="289"/>
      <c r="J11" s="289"/>
      <c r="K11" s="289"/>
    </row>
    <row r="12" spans="1:11" x14ac:dyDescent="0.25">
      <c r="E12" s="289"/>
      <c r="F12" s="289"/>
      <c r="G12" s="289"/>
      <c r="H12" s="289"/>
      <c r="I12" s="289"/>
      <c r="J12" s="289"/>
      <c r="K12" s="289"/>
    </row>
    <row r="13" spans="1:11" x14ac:dyDescent="0.25">
      <c r="E13" s="289"/>
      <c r="F13" s="289"/>
      <c r="G13" s="289"/>
      <c r="H13" s="289"/>
      <c r="I13" s="289"/>
      <c r="J13" s="289"/>
      <c r="K13" s="289"/>
    </row>
    <row r="14" spans="1:11" x14ac:dyDescent="0.25">
      <c r="E14" s="289"/>
      <c r="F14" s="289"/>
      <c r="G14" s="289"/>
      <c r="H14" s="289"/>
      <c r="I14" s="289"/>
      <c r="J14" s="289"/>
      <c r="K14" s="289"/>
    </row>
    <row r="15" spans="1:11" x14ac:dyDescent="0.25">
      <c r="E15" s="289"/>
      <c r="F15" s="289"/>
      <c r="G15" s="289"/>
      <c r="H15" s="289"/>
      <c r="I15" s="289"/>
      <c r="J15" s="289"/>
      <c r="K15" s="289"/>
    </row>
    <row r="16" spans="1:11" x14ac:dyDescent="0.25">
      <c r="E16" s="8" t="s">
        <v>82</v>
      </c>
    </row>
    <row r="19" spans="3:11" x14ac:dyDescent="0.25">
      <c r="E19" s="146"/>
      <c r="F19" s="146"/>
    </row>
    <row r="20" spans="3:11" x14ac:dyDescent="0.25">
      <c r="E20" s="147"/>
      <c r="F20" s="147"/>
    </row>
    <row r="22" spans="3:11" x14ac:dyDescent="0.25">
      <c r="C22" s="148"/>
    </row>
    <row r="23" spans="3:11" x14ac:dyDescent="0.25">
      <c r="C23" s="148"/>
    </row>
    <row r="30" spans="3:11" x14ac:dyDescent="0.25">
      <c r="H30" s="149"/>
      <c r="I30" s="149"/>
      <c r="J30" s="149"/>
    </row>
    <row r="31" spans="3:11" x14ac:dyDescent="0.25">
      <c r="K31" s="149"/>
    </row>
    <row r="36" spans="4:5" x14ac:dyDescent="0.25">
      <c r="D36" s="149"/>
    </row>
    <row r="42" spans="4:5" x14ac:dyDescent="0.25">
      <c r="E42" s="149"/>
    </row>
  </sheetData>
  <mergeCells count="1">
    <mergeCell ref="E11:K15"/>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heetViews>
  <sheetFormatPr defaultColWidth="8.85546875" defaultRowHeight="15" x14ac:dyDescent="0.25"/>
  <cols>
    <col min="1" max="1" width="57.5703125" style="97" customWidth="1"/>
    <col min="2" max="9" width="11.42578125" style="97" bestFit="1" customWidth="1"/>
    <col min="10" max="16384" width="8.85546875" style="97"/>
  </cols>
  <sheetData>
    <row r="1" spans="1:9" x14ac:dyDescent="0.25">
      <c r="A1" s="114" t="s">
        <v>157</v>
      </c>
    </row>
    <row r="3" spans="1:9" ht="15.75" thickBot="1" x14ac:dyDescent="0.3"/>
    <row r="4" spans="1:9" ht="15.75" thickBot="1" x14ac:dyDescent="0.3">
      <c r="A4" s="11"/>
      <c r="B4" s="12" t="s">
        <v>17</v>
      </c>
      <c r="C4" s="13" t="s">
        <v>18</v>
      </c>
      <c r="D4" s="13" t="s">
        <v>19</v>
      </c>
      <c r="E4" s="13" t="s">
        <v>20</v>
      </c>
      <c r="F4" s="13" t="s">
        <v>21</v>
      </c>
      <c r="G4" s="13" t="s">
        <v>22</v>
      </c>
      <c r="H4" s="13" t="s">
        <v>23</v>
      </c>
      <c r="I4" s="14" t="s">
        <v>24</v>
      </c>
    </row>
    <row r="5" spans="1:9" x14ac:dyDescent="0.25">
      <c r="A5" s="16" t="s">
        <v>161</v>
      </c>
      <c r="B5" s="17">
        <v>34.079550611129314</v>
      </c>
      <c r="C5" s="18">
        <v>36.71433464171794</v>
      </c>
      <c r="D5" s="18">
        <v>35.412618224049652</v>
      </c>
      <c r="E5" s="18">
        <v>36.286366848534605</v>
      </c>
      <c r="F5" s="18">
        <v>37.044504010622852</v>
      </c>
      <c r="G5" s="18">
        <v>36.307665874127679</v>
      </c>
      <c r="H5" s="18">
        <v>36.814984723786381</v>
      </c>
      <c r="I5" s="19">
        <v>39.487438401961526</v>
      </c>
    </row>
    <row r="6" spans="1:9" x14ac:dyDescent="0.25">
      <c r="A6" s="16" t="s">
        <v>160</v>
      </c>
      <c r="B6" s="18">
        <v>8.2873000000000001</v>
      </c>
      <c r="C6" s="18">
        <v>9.1488999999999994</v>
      </c>
      <c r="D6" s="18">
        <v>11.019299999999999</v>
      </c>
      <c r="E6" s="18">
        <v>10.3729</v>
      </c>
      <c r="F6" s="18">
        <v>12.8803</v>
      </c>
      <c r="G6" s="18">
        <v>12.461200000000002</v>
      </c>
      <c r="H6" s="18">
        <v>13.28321115166</v>
      </c>
      <c r="I6" s="19">
        <v>12.19293317</v>
      </c>
    </row>
    <row r="7" spans="1:9" x14ac:dyDescent="0.25">
      <c r="A7" s="110" t="s">
        <v>159</v>
      </c>
      <c r="B7" s="90">
        <f t="shared" ref="B7:I7" si="0">SUM(B5:B6)</f>
        <v>42.366850611129315</v>
      </c>
      <c r="C7" s="90">
        <f t="shared" si="0"/>
        <v>45.863234641717938</v>
      </c>
      <c r="D7" s="90">
        <f t="shared" si="0"/>
        <v>46.431918224049653</v>
      </c>
      <c r="E7" s="90">
        <f t="shared" si="0"/>
        <v>46.659266848534607</v>
      </c>
      <c r="F7" s="90">
        <f t="shared" si="0"/>
        <v>49.92480401062285</v>
      </c>
      <c r="G7" s="90">
        <f t="shared" si="0"/>
        <v>48.768865874127684</v>
      </c>
      <c r="H7" s="90">
        <f t="shared" si="0"/>
        <v>50.098195875446379</v>
      </c>
      <c r="I7" s="91">
        <f t="shared" si="0"/>
        <v>51.68037157196153</v>
      </c>
    </row>
    <row r="8" spans="1:9" x14ac:dyDescent="0.25">
      <c r="A8" s="110" t="s">
        <v>158</v>
      </c>
      <c r="B8" s="269">
        <v>1801.5</v>
      </c>
      <c r="C8" s="269">
        <v>1722.1</v>
      </c>
      <c r="D8" s="269">
        <v>1810.9</v>
      </c>
      <c r="E8" s="269">
        <v>1846.9</v>
      </c>
      <c r="F8" s="269">
        <v>1895</v>
      </c>
      <c r="G8" s="269">
        <v>1929.7</v>
      </c>
      <c r="H8" s="269">
        <v>1981.2</v>
      </c>
      <c r="I8" s="270">
        <v>2027.1</v>
      </c>
    </row>
    <row r="9" spans="1:9" ht="15.75" thickBot="1" x14ac:dyDescent="0.3">
      <c r="A9" s="266" t="s">
        <v>162</v>
      </c>
      <c r="B9" s="267">
        <v>2.4</v>
      </c>
      <c r="C9" s="267">
        <v>2.7</v>
      </c>
      <c r="D9" s="267">
        <v>2.6</v>
      </c>
      <c r="E9" s="267">
        <v>2.5</v>
      </c>
      <c r="F9" s="267">
        <v>2.6</v>
      </c>
      <c r="G9" s="267">
        <v>2.5</v>
      </c>
      <c r="H9" s="267">
        <v>2.5</v>
      </c>
      <c r="I9" s="268">
        <v>2.5</v>
      </c>
    </row>
    <row r="27" spans="2:9" ht="14.45" customHeight="1" x14ac:dyDescent="0.25">
      <c r="B27" s="287" t="s">
        <v>163</v>
      </c>
      <c r="C27" s="287"/>
      <c r="D27" s="287"/>
      <c r="E27" s="287"/>
      <c r="F27" s="287"/>
      <c r="G27" s="287"/>
      <c r="H27" s="287"/>
      <c r="I27" s="287"/>
    </row>
    <row r="28" spans="2:9" x14ac:dyDescent="0.25">
      <c r="B28" s="287"/>
      <c r="C28" s="287"/>
      <c r="D28" s="287"/>
      <c r="E28" s="287"/>
      <c r="F28" s="287"/>
      <c r="G28" s="287"/>
      <c r="H28" s="287"/>
      <c r="I28" s="287"/>
    </row>
    <row r="29" spans="2:9" x14ac:dyDescent="0.25">
      <c r="B29" s="287"/>
      <c r="C29" s="287"/>
      <c r="D29" s="287"/>
      <c r="E29" s="287"/>
      <c r="F29" s="287"/>
      <c r="G29" s="287"/>
      <c r="H29" s="287"/>
      <c r="I29" s="287"/>
    </row>
    <row r="30" spans="2:9" x14ac:dyDescent="0.25">
      <c r="B30" s="287"/>
      <c r="C30" s="287"/>
      <c r="D30" s="287"/>
      <c r="E30" s="287"/>
      <c r="F30" s="287"/>
      <c r="G30" s="287"/>
      <c r="H30" s="287"/>
      <c r="I30" s="287"/>
    </row>
    <row r="31" spans="2:9" x14ac:dyDescent="0.25">
      <c r="B31" s="97" t="s">
        <v>64</v>
      </c>
    </row>
  </sheetData>
  <mergeCells count="1">
    <mergeCell ref="B27:I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heetViews>
  <sheetFormatPr defaultColWidth="8.85546875" defaultRowHeight="15" x14ac:dyDescent="0.25"/>
  <cols>
    <col min="1" max="1" width="8.85546875" style="97"/>
    <col min="2" max="2" width="56.7109375" style="97" customWidth="1"/>
    <col min="3" max="16384" width="8.85546875" style="97"/>
  </cols>
  <sheetData>
    <row r="1" spans="1:13" x14ac:dyDescent="0.25">
      <c r="A1" s="114" t="s">
        <v>99</v>
      </c>
    </row>
    <row r="3" spans="1:13" ht="15.75" thickBot="1" x14ac:dyDescent="0.3"/>
    <row r="4" spans="1:13" ht="15.75" thickBot="1" x14ac:dyDescent="0.3">
      <c r="B4" s="105" t="s">
        <v>98</v>
      </c>
      <c r="C4" s="112">
        <v>2008</v>
      </c>
      <c r="D4" s="112">
        <v>2009</v>
      </c>
      <c r="E4" s="112">
        <v>2010</v>
      </c>
      <c r="F4" s="112">
        <v>2011</v>
      </c>
      <c r="G4" s="112">
        <v>2012</v>
      </c>
      <c r="H4" s="112">
        <v>2013</v>
      </c>
      <c r="I4" s="112">
        <v>2014</v>
      </c>
      <c r="J4" s="112">
        <v>2015</v>
      </c>
      <c r="K4" s="113">
        <v>2016</v>
      </c>
    </row>
    <row r="5" spans="1:13" x14ac:dyDescent="0.25">
      <c r="B5" s="110" t="s">
        <v>66</v>
      </c>
      <c r="C5" s="106">
        <v>5.1759314513939998</v>
      </c>
      <c r="D5" s="106">
        <v>6.0599337509</v>
      </c>
      <c r="E5" s="106">
        <v>7.229046233</v>
      </c>
      <c r="F5" s="106">
        <v>7.2653286073999999</v>
      </c>
      <c r="G5" s="106">
        <v>9.5831591373999991</v>
      </c>
      <c r="H5" s="106">
        <v>8.9371883164000003</v>
      </c>
      <c r="I5" s="106">
        <v>9.5112795425000005</v>
      </c>
      <c r="J5" s="106">
        <v>9.9781564409999994</v>
      </c>
      <c r="K5" s="107">
        <v>8.9898596390000005</v>
      </c>
      <c r="L5" s="97">
        <f>K5/SUM($K$5:$K$10)*100</f>
        <v>46.827349519903287</v>
      </c>
    </row>
    <row r="6" spans="1:13" x14ac:dyDescent="0.25">
      <c r="B6" s="110" t="s">
        <v>37</v>
      </c>
      <c r="C6" s="106">
        <v>0.656934964053</v>
      </c>
      <c r="D6" s="106">
        <v>0.70682847438000007</v>
      </c>
      <c r="E6" s="106">
        <v>1.7310179775000001</v>
      </c>
      <c r="F6" s="106">
        <v>1.5326680101000001</v>
      </c>
      <c r="G6" s="106">
        <v>1.8169392584999999</v>
      </c>
      <c r="H6" s="106">
        <v>2.0312771134999998</v>
      </c>
      <c r="I6" s="106">
        <v>2.7199554619000001</v>
      </c>
      <c r="J6" s="106">
        <v>2.0342606361</v>
      </c>
      <c r="K6" s="107">
        <v>2.9485107393000001</v>
      </c>
      <c r="L6" s="97">
        <f t="shared" ref="L6:L10" si="0">K6/SUM($K$5:$K$10)*100</f>
        <v>15.358520432666964</v>
      </c>
    </row>
    <row r="7" spans="1:13" x14ac:dyDescent="0.25">
      <c r="B7" s="110" t="s">
        <v>67</v>
      </c>
      <c r="C7" s="106">
        <v>2.2710270280530001</v>
      </c>
      <c r="D7" s="106">
        <v>2.3887373604</v>
      </c>
      <c r="E7" s="106">
        <v>1.4697529772</v>
      </c>
      <c r="F7" s="106">
        <v>1.298707193</v>
      </c>
      <c r="G7" s="106">
        <v>1.4838308937</v>
      </c>
      <c r="H7" s="106">
        <v>1.7933211419999999</v>
      </c>
      <c r="I7" s="106">
        <v>2.0355503347999999</v>
      </c>
      <c r="J7" s="106">
        <v>2.3538481173000001</v>
      </c>
      <c r="K7" s="107">
        <v>2.3602141907999998</v>
      </c>
      <c r="L7" s="97">
        <f t="shared" si="0"/>
        <v>12.294137983529344</v>
      </c>
    </row>
    <row r="8" spans="1:13" x14ac:dyDescent="0.25">
      <c r="B8" s="110" t="s">
        <v>68</v>
      </c>
      <c r="C8" s="106">
        <v>0.326172942257</v>
      </c>
      <c r="D8" s="106">
        <v>0.89733378466999991</v>
      </c>
      <c r="E8" s="106">
        <v>1.3929189066999998</v>
      </c>
      <c r="F8" s="106">
        <v>2.2008644926999996</v>
      </c>
      <c r="G8" s="106">
        <v>1.4073326152999999</v>
      </c>
      <c r="H8" s="106">
        <v>1.2749982796000001</v>
      </c>
      <c r="I8" s="106">
        <v>1.8628805864</v>
      </c>
      <c r="J8" s="106">
        <v>1.5301476396000002</v>
      </c>
      <c r="K8" s="107">
        <v>1.5105521092</v>
      </c>
      <c r="L8" s="97">
        <f t="shared" si="0"/>
        <v>7.8683265841738823</v>
      </c>
    </row>
    <row r="9" spans="1:13" x14ac:dyDescent="0.25">
      <c r="B9" s="110" t="s">
        <v>42</v>
      </c>
      <c r="C9" s="106">
        <v>0.79859280447900016</v>
      </c>
      <c r="D9" s="106">
        <v>0.82184699693999996</v>
      </c>
      <c r="E9" s="106">
        <v>1.8960197132000001</v>
      </c>
      <c r="F9" s="106">
        <v>1.1336206192</v>
      </c>
      <c r="G9" s="106">
        <v>1.0723849505</v>
      </c>
      <c r="H9" s="106">
        <v>0.71674460089999992</v>
      </c>
      <c r="I9" s="106">
        <v>0.91999746965999996</v>
      </c>
      <c r="J9" s="106">
        <v>0.85565857172000004</v>
      </c>
      <c r="K9" s="107">
        <v>0.99745002835999996</v>
      </c>
      <c r="L9" s="97">
        <f t="shared" si="0"/>
        <v>5.1956251801776512</v>
      </c>
    </row>
    <row r="10" spans="1:13" ht="15.75" thickBot="1" x14ac:dyDescent="0.3">
      <c r="B10" s="111" t="s">
        <v>69</v>
      </c>
      <c r="C10" s="138">
        <v>2.1909226760579998</v>
      </c>
      <c r="D10" s="138">
        <v>2.4562156592239996</v>
      </c>
      <c r="E10" s="138">
        <v>2.0883830695539998</v>
      </c>
      <c r="F10" s="138">
        <v>1.609212105149</v>
      </c>
      <c r="G10" s="138">
        <v>2.1542234853449997</v>
      </c>
      <c r="H10" s="138">
        <v>2.2204523812989998</v>
      </c>
      <c r="I10" s="138">
        <v>2.1655817821760004</v>
      </c>
      <c r="J10" s="138">
        <v>2.1555164913699993</v>
      </c>
      <c r="K10" s="139">
        <v>2.3912960075409999</v>
      </c>
      <c r="L10" s="97">
        <f t="shared" si="0"/>
        <v>12.456040299548851</v>
      </c>
    </row>
    <row r="12" spans="1:13" ht="14.45" customHeight="1" x14ac:dyDescent="0.25">
      <c r="E12" s="287" t="s">
        <v>182</v>
      </c>
      <c r="F12" s="287"/>
      <c r="G12" s="287"/>
      <c r="H12" s="287"/>
      <c r="I12" s="287"/>
      <c r="J12" s="287"/>
      <c r="K12" s="287"/>
      <c r="L12" s="287"/>
      <c r="M12" s="287"/>
    </row>
    <row r="13" spans="1:13" x14ac:dyDescent="0.25">
      <c r="E13" s="287"/>
      <c r="F13" s="287"/>
      <c r="G13" s="287"/>
      <c r="H13" s="287"/>
      <c r="I13" s="287"/>
      <c r="J13" s="287"/>
      <c r="K13" s="287"/>
      <c r="L13" s="287"/>
      <c r="M13" s="287"/>
    </row>
    <row r="14" spans="1:13" x14ac:dyDescent="0.25">
      <c r="E14" s="287"/>
      <c r="F14" s="287"/>
      <c r="G14" s="287"/>
      <c r="H14" s="287"/>
      <c r="I14" s="287"/>
      <c r="J14" s="287"/>
      <c r="K14" s="287"/>
      <c r="L14" s="287"/>
      <c r="M14" s="287"/>
    </row>
    <row r="15" spans="1:13" x14ac:dyDescent="0.25">
      <c r="E15" s="287"/>
      <c r="F15" s="287"/>
      <c r="G15" s="287"/>
      <c r="H15" s="287"/>
      <c r="I15" s="287"/>
      <c r="J15" s="287"/>
      <c r="K15" s="287"/>
      <c r="L15" s="287"/>
      <c r="M15" s="287"/>
    </row>
    <row r="16" spans="1:13" x14ac:dyDescent="0.25">
      <c r="E16" s="97" t="s">
        <v>54</v>
      </c>
      <c r="F16" s="141"/>
      <c r="G16" s="141"/>
      <c r="H16" s="141"/>
      <c r="I16" s="141"/>
      <c r="J16" s="141"/>
      <c r="K16" s="141"/>
      <c r="L16" s="141"/>
      <c r="M16" s="141"/>
    </row>
    <row r="19" spans="5:14" x14ac:dyDescent="0.25">
      <c r="E19" s="258"/>
      <c r="F19" s="258"/>
      <c r="G19" s="259" t="s">
        <v>66</v>
      </c>
      <c r="H19" s="259" t="s">
        <v>37</v>
      </c>
      <c r="I19" s="259" t="s">
        <v>67</v>
      </c>
      <c r="J19" s="259" t="s">
        <v>68</v>
      </c>
      <c r="K19" s="259" t="s">
        <v>42</v>
      </c>
      <c r="L19" s="259" t="s">
        <v>69</v>
      </c>
      <c r="M19" s="258"/>
      <c r="N19" s="258"/>
    </row>
    <row r="20" spans="5:14" x14ac:dyDescent="0.25">
      <c r="E20" s="258"/>
      <c r="F20" s="259">
        <v>2008</v>
      </c>
      <c r="G20" s="257">
        <v>5.1759314513939998</v>
      </c>
      <c r="H20" s="257">
        <v>0.656934964053</v>
      </c>
      <c r="I20" s="257">
        <v>2.2710270280530001</v>
      </c>
      <c r="J20" s="257">
        <v>0.326172942257</v>
      </c>
      <c r="K20" s="257">
        <v>0.79859280447900016</v>
      </c>
      <c r="L20" s="257">
        <v>2.1909226760579998</v>
      </c>
      <c r="M20" s="258"/>
      <c r="N20" s="258"/>
    </row>
    <row r="21" spans="5:14" x14ac:dyDescent="0.25">
      <c r="E21" s="258"/>
      <c r="F21" s="259">
        <v>2010</v>
      </c>
      <c r="G21" s="257">
        <v>7.229046233</v>
      </c>
      <c r="H21" s="257">
        <v>1.7310179775000001</v>
      </c>
      <c r="I21" s="257">
        <v>1.4697529772</v>
      </c>
      <c r="J21" s="257">
        <v>1.3929189066999998</v>
      </c>
      <c r="K21" s="257">
        <v>1.8960197132000001</v>
      </c>
      <c r="L21" s="257">
        <v>2.0883830695539998</v>
      </c>
      <c r="M21" s="258"/>
      <c r="N21" s="258"/>
    </row>
    <row r="22" spans="5:14" x14ac:dyDescent="0.25">
      <c r="E22" s="258"/>
      <c r="F22" s="259">
        <v>2012</v>
      </c>
      <c r="G22" s="257">
        <v>9.5831591373999991</v>
      </c>
      <c r="H22" s="257">
        <v>1.8169392584999999</v>
      </c>
      <c r="I22" s="257">
        <v>1.4838308937</v>
      </c>
      <c r="J22" s="257">
        <v>1.4073326152999999</v>
      </c>
      <c r="K22" s="257">
        <v>1.0723849505</v>
      </c>
      <c r="L22" s="257">
        <v>2.1542234853449997</v>
      </c>
      <c r="M22" s="258"/>
      <c r="N22" s="258"/>
    </row>
    <row r="23" spans="5:14" x14ac:dyDescent="0.25">
      <c r="E23" s="258"/>
      <c r="F23" s="259">
        <v>2014</v>
      </c>
      <c r="G23" s="257">
        <v>9.5112795425000005</v>
      </c>
      <c r="H23" s="257">
        <v>2.7199554619000001</v>
      </c>
      <c r="I23" s="257">
        <v>2.0355503347999999</v>
      </c>
      <c r="J23" s="257">
        <v>1.8628805864</v>
      </c>
      <c r="K23" s="257">
        <v>0.91999746965999996</v>
      </c>
      <c r="L23" s="257">
        <v>2.1655817821760004</v>
      </c>
      <c r="M23" s="258"/>
      <c r="N23" s="258"/>
    </row>
    <row r="24" spans="5:14" x14ac:dyDescent="0.25">
      <c r="E24" s="258"/>
      <c r="F24" s="259">
        <v>2016</v>
      </c>
      <c r="G24" s="257">
        <v>8.9898596390000005</v>
      </c>
      <c r="H24" s="257">
        <v>2.9485107393000001</v>
      </c>
      <c r="I24" s="257">
        <v>2.3602141907999998</v>
      </c>
      <c r="J24" s="257">
        <v>1.5105521092</v>
      </c>
      <c r="K24" s="257">
        <v>0.99745002835999996</v>
      </c>
      <c r="L24" s="257">
        <v>2.3912960075409999</v>
      </c>
      <c r="M24" s="258"/>
      <c r="N24" s="258"/>
    </row>
    <row r="25" spans="5:14" x14ac:dyDescent="0.25">
      <c r="E25" s="258"/>
      <c r="F25" s="258"/>
      <c r="G25" s="258"/>
      <c r="H25" s="258"/>
      <c r="I25" s="258"/>
      <c r="J25" s="258"/>
      <c r="K25" s="258"/>
      <c r="L25" s="258"/>
      <c r="M25" s="258"/>
      <c r="N25" s="258"/>
    </row>
  </sheetData>
  <mergeCells count="1">
    <mergeCell ref="E12:M15"/>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defaultColWidth="8.85546875" defaultRowHeight="15" x14ac:dyDescent="0.25"/>
  <cols>
    <col min="1" max="1" width="17.28515625" style="8" customWidth="1"/>
    <col min="2" max="4" width="8.85546875" style="8"/>
    <col min="5" max="5" width="12" style="8" bestFit="1" customWidth="1"/>
    <col min="6" max="6" width="9.28515625" style="8" bestFit="1" customWidth="1"/>
    <col min="7" max="7" width="9.7109375" style="8" bestFit="1" customWidth="1"/>
    <col min="8" max="16384" width="8.85546875" style="8"/>
  </cols>
  <sheetData>
    <row r="1" spans="1:10" x14ac:dyDescent="0.25">
      <c r="A1" s="31" t="s">
        <v>95</v>
      </c>
    </row>
    <row r="3" spans="1:10" x14ac:dyDescent="0.25">
      <c r="A3" s="150" t="s">
        <v>94</v>
      </c>
      <c r="B3" s="159">
        <v>2008</v>
      </c>
      <c r="C3" s="159">
        <v>2009</v>
      </c>
      <c r="D3" s="159">
        <v>2010</v>
      </c>
      <c r="E3" s="159">
        <v>2011</v>
      </c>
      <c r="F3" s="159">
        <v>2012</v>
      </c>
      <c r="G3" s="159">
        <v>2013</v>
      </c>
      <c r="H3" s="159">
        <v>2014</v>
      </c>
      <c r="I3" s="159">
        <v>2015</v>
      </c>
      <c r="J3" s="160">
        <v>2016</v>
      </c>
    </row>
    <row r="4" spans="1:10" x14ac:dyDescent="0.25">
      <c r="A4" s="157" t="s">
        <v>83</v>
      </c>
      <c r="B4" s="151">
        <v>1.8917319240149499</v>
      </c>
      <c r="C4" s="152">
        <v>2.1318961317381899</v>
      </c>
      <c r="D4" s="152">
        <v>1.9554968010840901</v>
      </c>
      <c r="E4" s="152">
        <v>1.9647681949953799</v>
      </c>
      <c r="F4" s="152">
        <v>1.9548528180972899</v>
      </c>
      <c r="G4" s="152">
        <v>1.88154286960978</v>
      </c>
      <c r="H4" s="152">
        <v>1.8582500700345499</v>
      </c>
      <c r="I4" s="151">
        <v>1.94797683399741</v>
      </c>
      <c r="J4" s="153">
        <v>2.0760468220561163</v>
      </c>
    </row>
    <row r="5" spans="1:10" x14ac:dyDescent="0.25">
      <c r="A5" s="157" t="s">
        <v>84</v>
      </c>
      <c r="B5" s="152">
        <v>2.6338129997780202</v>
      </c>
      <c r="C5" s="152">
        <v>2.67756215854918</v>
      </c>
      <c r="D5" s="152">
        <v>2.5945820416889398</v>
      </c>
      <c r="E5" s="152">
        <v>2.56385103799989</v>
      </c>
      <c r="F5" s="152">
        <v>2.3499307783556</v>
      </c>
      <c r="G5" s="152">
        <v>2.2634234624123399</v>
      </c>
      <c r="H5" s="152">
        <v>2.1460136075610499</v>
      </c>
      <c r="I5" s="152">
        <v>1.93092689070819</v>
      </c>
      <c r="J5" s="153">
        <v>1.8082429219596501</v>
      </c>
    </row>
    <row r="6" spans="1:10" x14ac:dyDescent="0.25">
      <c r="A6" s="157" t="s">
        <v>85</v>
      </c>
      <c r="B6" s="152">
        <v>1.79850414171618</v>
      </c>
      <c r="C6" s="152">
        <v>1.8402376965223499</v>
      </c>
      <c r="D6" s="152">
        <v>1.8189111881119</v>
      </c>
      <c r="E6" s="152">
        <v>1.8895646512178501</v>
      </c>
      <c r="F6" s="152">
        <v>1.95014610660344</v>
      </c>
      <c r="G6" s="152">
        <v>1.89531674592391</v>
      </c>
      <c r="H6" s="152">
        <v>1.9436345469859899</v>
      </c>
      <c r="I6" s="152">
        <v>2.0025955678215301</v>
      </c>
      <c r="J6" s="153">
        <v>1.9982506639525499</v>
      </c>
    </row>
    <row r="7" spans="1:10" ht="14.45" customHeight="1" x14ac:dyDescent="0.25">
      <c r="A7" s="157" t="s">
        <v>86</v>
      </c>
      <c r="B7" s="152">
        <v>2.5882933605777998</v>
      </c>
      <c r="C7" s="152">
        <v>2.4468231651486998</v>
      </c>
      <c r="D7" s="152">
        <v>2.2109696777892198</v>
      </c>
      <c r="E7" s="152">
        <v>2.2443394464276301</v>
      </c>
      <c r="F7" s="152">
        <v>2.2243541033434702</v>
      </c>
      <c r="G7" s="152">
        <v>2.27947146734842</v>
      </c>
      <c r="H7" s="152">
        <v>2.1090773310573998</v>
      </c>
      <c r="I7" s="152">
        <v>2.2756949041158498</v>
      </c>
      <c r="J7" s="153">
        <v>2.2648237083074299</v>
      </c>
    </row>
    <row r="8" spans="1:10" ht="14.45" customHeight="1" x14ac:dyDescent="0.25">
      <c r="A8" s="157" t="s">
        <v>87</v>
      </c>
      <c r="B8" s="152">
        <v>1.0108989059865801</v>
      </c>
      <c r="C8" s="152">
        <v>1.0214862546550101</v>
      </c>
      <c r="D8" s="152">
        <v>1.0170032224027601</v>
      </c>
      <c r="E8" s="152">
        <v>1.0646813393009</v>
      </c>
      <c r="F8" s="152">
        <v>1.0150988740375899</v>
      </c>
      <c r="G8" s="152">
        <v>1.0526237707939401</v>
      </c>
      <c r="H8" s="152">
        <v>1.0851511816149899</v>
      </c>
      <c r="I8" s="152">
        <v>1.1057759762211501</v>
      </c>
      <c r="J8" s="153">
        <v>1.1319653381456101</v>
      </c>
    </row>
    <row r="9" spans="1:10" x14ac:dyDescent="0.25">
      <c r="A9" s="157" t="s">
        <v>88</v>
      </c>
      <c r="B9" s="152">
        <v>1.9749253019074799</v>
      </c>
      <c r="C9" s="152">
        <v>1.9585138478475801</v>
      </c>
      <c r="D9" s="152">
        <v>1.8642746919149</v>
      </c>
      <c r="E9" s="152">
        <v>1.8951759403930699</v>
      </c>
      <c r="F9" s="152">
        <v>1.8709144717420401</v>
      </c>
      <c r="G9" s="152">
        <v>1.93228692155422</v>
      </c>
      <c r="H9" s="152">
        <v>1.9551046847562401</v>
      </c>
      <c r="I9" s="152">
        <v>1.96361467875935</v>
      </c>
      <c r="J9" s="153">
        <v>1.9530912951908701</v>
      </c>
    </row>
    <row r="10" spans="1:10" ht="14.45" customHeight="1" x14ac:dyDescent="0.25">
      <c r="A10" s="157" t="s">
        <v>89</v>
      </c>
      <c r="B10" s="152">
        <v>0.82599824364162999</v>
      </c>
      <c r="C10" s="152">
        <v>0.88852080332411998</v>
      </c>
      <c r="D10" s="152">
        <v>0.84473418489677998</v>
      </c>
      <c r="E10" s="152">
        <v>0.84805356692556999</v>
      </c>
      <c r="F10" s="152">
        <v>0.84612927851958997</v>
      </c>
      <c r="G10" s="152">
        <v>0.86602992936279999</v>
      </c>
      <c r="H10" s="152">
        <v>0.91966256338060004</v>
      </c>
      <c r="I10" s="152">
        <v>1.0405385816307</v>
      </c>
      <c r="J10" s="153">
        <v>1.0849744243883299</v>
      </c>
    </row>
    <row r="11" spans="1:10" ht="14.45" customHeight="1" x14ac:dyDescent="0.25">
      <c r="A11" s="157" t="s">
        <v>90</v>
      </c>
      <c r="B11" s="152">
        <v>1.9952331151473499</v>
      </c>
      <c r="C11" s="152" t="s">
        <v>91</v>
      </c>
      <c r="D11" s="152" t="s">
        <v>91</v>
      </c>
      <c r="E11" s="152" t="s">
        <v>91</v>
      </c>
      <c r="F11" s="152">
        <v>2.2789578807397999</v>
      </c>
      <c r="G11" s="152" t="s">
        <v>91</v>
      </c>
      <c r="H11" s="152" t="s">
        <v>91</v>
      </c>
      <c r="I11" s="152">
        <v>2.3954847998731101</v>
      </c>
      <c r="J11" s="153" t="s">
        <v>91</v>
      </c>
    </row>
    <row r="12" spans="1:10" x14ac:dyDescent="0.25">
      <c r="A12" s="157" t="s">
        <v>92</v>
      </c>
      <c r="B12" s="152">
        <v>0.82342062979240005</v>
      </c>
      <c r="C12" s="152">
        <v>0.79347086828383995</v>
      </c>
      <c r="D12" s="152">
        <v>0.82627091805065001</v>
      </c>
      <c r="E12" s="152">
        <v>1.0765945065473801</v>
      </c>
      <c r="F12" s="152">
        <v>1.0970268026424299</v>
      </c>
      <c r="G12" s="152">
        <v>1.0869125604368</v>
      </c>
      <c r="H12" s="152">
        <v>1.1211667226187301</v>
      </c>
      <c r="I12" s="152">
        <v>1.1220888805001601</v>
      </c>
      <c r="J12" s="153">
        <v>1.15734777788373</v>
      </c>
    </row>
    <row r="13" spans="1:10" x14ac:dyDescent="0.25">
      <c r="A13" s="158" t="s">
        <v>93</v>
      </c>
      <c r="B13" s="154">
        <v>1.78124863090657</v>
      </c>
      <c r="C13" s="154">
        <v>1.7680985010554999</v>
      </c>
      <c r="D13" s="154">
        <v>1.8656589003511499</v>
      </c>
      <c r="E13" s="154">
        <v>1.8356384734000399</v>
      </c>
      <c r="F13" s="154">
        <v>2.05253243465055</v>
      </c>
      <c r="G13" s="154">
        <v>2.0926849478651799</v>
      </c>
      <c r="H13" s="154">
        <v>2.18688725861821</v>
      </c>
      <c r="I13" s="154">
        <v>2.17667247220025</v>
      </c>
      <c r="J13" s="155">
        <v>2.2046979634014399</v>
      </c>
    </row>
    <row r="14" spans="1:10" ht="14.45" customHeight="1" x14ac:dyDescent="0.25"/>
    <row r="15" spans="1:10" x14ac:dyDescent="0.25">
      <c r="A15" s="145"/>
      <c r="B15" s="290" t="s">
        <v>97</v>
      </c>
      <c r="C15" s="290"/>
      <c r="D15" s="290"/>
      <c r="E15" s="290"/>
      <c r="F15" s="290"/>
      <c r="G15" s="290"/>
      <c r="H15" s="290"/>
      <c r="I15" s="290"/>
      <c r="J15" s="290"/>
    </row>
    <row r="16" spans="1:10" x14ac:dyDescent="0.25">
      <c r="A16" s="145"/>
      <c r="B16" s="290"/>
      <c r="C16" s="290"/>
      <c r="D16" s="290"/>
      <c r="E16" s="290"/>
      <c r="F16" s="290"/>
      <c r="G16" s="290"/>
      <c r="H16" s="290"/>
      <c r="I16" s="290"/>
      <c r="J16" s="290"/>
    </row>
    <row r="17" spans="1:10" x14ac:dyDescent="0.25">
      <c r="B17" s="290"/>
      <c r="C17" s="290"/>
      <c r="D17" s="290"/>
      <c r="E17" s="290"/>
      <c r="F17" s="290"/>
      <c r="G17" s="290"/>
      <c r="H17" s="290"/>
      <c r="I17" s="290"/>
      <c r="J17" s="290"/>
    </row>
    <row r="18" spans="1:10" x14ac:dyDescent="0.25">
      <c r="B18" s="290"/>
      <c r="C18" s="290"/>
      <c r="D18" s="290"/>
      <c r="E18" s="290"/>
      <c r="F18" s="290"/>
      <c r="G18" s="290"/>
      <c r="H18" s="290"/>
      <c r="I18" s="290"/>
      <c r="J18" s="290"/>
    </row>
    <row r="19" spans="1:10" x14ac:dyDescent="0.25">
      <c r="B19" s="290"/>
      <c r="C19" s="290"/>
      <c r="D19" s="290"/>
      <c r="E19" s="290"/>
      <c r="F19" s="290"/>
      <c r="G19" s="290"/>
      <c r="H19" s="290"/>
      <c r="I19" s="290"/>
      <c r="J19" s="290"/>
    </row>
    <row r="20" spans="1:10" x14ac:dyDescent="0.25">
      <c r="B20" s="290"/>
      <c r="C20" s="290"/>
      <c r="D20" s="290"/>
      <c r="E20" s="290"/>
      <c r="F20" s="290"/>
      <c r="G20" s="290"/>
      <c r="H20" s="290"/>
      <c r="I20" s="290"/>
      <c r="J20" s="290"/>
    </row>
    <row r="21" spans="1:10" x14ac:dyDescent="0.25">
      <c r="B21" s="8" t="s">
        <v>96</v>
      </c>
    </row>
    <row r="25" spans="1:10" x14ac:dyDescent="0.25">
      <c r="A25" s="156"/>
    </row>
    <row r="26" spans="1:10" x14ac:dyDescent="0.25">
      <c r="A26" s="156"/>
    </row>
    <row r="27" spans="1:10" x14ac:dyDescent="0.25">
      <c r="A27" s="156"/>
    </row>
    <row r="28" spans="1:10" x14ac:dyDescent="0.25">
      <c r="A28" s="156"/>
    </row>
    <row r="29" spans="1:10" x14ac:dyDescent="0.25">
      <c r="A29" s="156"/>
    </row>
  </sheetData>
  <mergeCells count="1">
    <mergeCell ref="B15:J20"/>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heetViews>
  <sheetFormatPr defaultColWidth="8.85546875" defaultRowHeight="15" x14ac:dyDescent="0.25"/>
  <cols>
    <col min="1" max="1" width="40.7109375" style="8" customWidth="1"/>
    <col min="2" max="2" width="6.85546875" style="8" customWidth="1"/>
    <col min="3" max="11" width="7" style="8" customWidth="1"/>
    <col min="12" max="12" width="14.28515625" style="8" bestFit="1" customWidth="1"/>
    <col min="13" max="13" width="21.7109375" style="8" bestFit="1" customWidth="1"/>
    <col min="14" max="15" width="8.85546875" style="8"/>
    <col min="16" max="16" width="10.140625" style="8" bestFit="1" customWidth="1"/>
    <col min="17" max="16384" width="8.85546875" style="8"/>
  </cols>
  <sheetData>
    <row r="1" spans="1:13" x14ac:dyDescent="0.25">
      <c r="A1" s="31" t="s">
        <v>102</v>
      </c>
    </row>
    <row r="2" spans="1:13" ht="15.75" thickBot="1" x14ac:dyDescent="0.3">
      <c r="A2" s="161"/>
    </row>
    <row r="3" spans="1:13" ht="15.75" thickBot="1" x14ac:dyDescent="0.3">
      <c r="A3" s="11" t="s">
        <v>103</v>
      </c>
      <c r="B3" s="13" t="s">
        <v>17</v>
      </c>
      <c r="C3" s="13" t="s">
        <v>18</v>
      </c>
      <c r="D3" s="13" t="s">
        <v>19</v>
      </c>
      <c r="E3" s="13" t="s">
        <v>20</v>
      </c>
      <c r="F3" s="13" t="s">
        <v>21</v>
      </c>
      <c r="G3" s="13" t="s">
        <v>22</v>
      </c>
      <c r="H3" s="13" t="s">
        <v>23</v>
      </c>
      <c r="I3" s="13" t="s">
        <v>24</v>
      </c>
      <c r="J3" s="14" t="s">
        <v>25</v>
      </c>
    </row>
    <row r="4" spans="1:13" x14ac:dyDescent="0.25">
      <c r="A4" s="15" t="s">
        <v>41</v>
      </c>
      <c r="B4" s="18">
        <v>15.118</v>
      </c>
      <c r="C4" s="18">
        <v>18.117000000000001</v>
      </c>
      <c r="D4" s="18">
        <v>18.530999999999999</v>
      </c>
      <c r="E4" s="18">
        <v>18.847999999999999</v>
      </c>
      <c r="F4" s="18">
        <v>20.835000000000001</v>
      </c>
      <c r="G4" s="18">
        <v>21.11</v>
      </c>
      <c r="H4" s="18">
        <v>21.353000000000002</v>
      </c>
      <c r="I4" s="18">
        <v>22.262</v>
      </c>
      <c r="J4" s="19">
        <v>24.245000000000001</v>
      </c>
    </row>
    <row r="5" spans="1:13" x14ac:dyDescent="0.25">
      <c r="A5" s="15" t="s">
        <v>67</v>
      </c>
      <c r="B5" s="18">
        <v>8.0289999999999999</v>
      </c>
      <c r="C5" s="18">
        <v>7.0880000000000001</v>
      </c>
      <c r="D5" s="18">
        <v>5.2859999999999996</v>
      </c>
      <c r="E5" s="18">
        <v>5.26</v>
      </c>
      <c r="F5" s="18">
        <v>5.1509999999999998</v>
      </c>
      <c r="G5" s="18">
        <v>5.7670000000000003</v>
      </c>
      <c r="H5" s="18">
        <v>5.718</v>
      </c>
      <c r="I5" s="18">
        <v>6.2380000000000004</v>
      </c>
      <c r="J5" s="19">
        <v>6.194</v>
      </c>
    </row>
    <row r="6" spans="1:13" x14ac:dyDescent="0.25">
      <c r="A6" s="15" t="s">
        <v>37</v>
      </c>
      <c r="B6" s="18">
        <v>2.4239999999999999</v>
      </c>
      <c r="C6" s="18">
        <v>3.61</v>
      </c>
      <c r="D6" s="18">
        <v>3.8719999999999999</v>
      </c>
      <c r="E6" s="18">
        <v>3.97</v>
      </c>
      <c r="F6" s="18">
        <v>4.0960000000000001</v>
      </c>
      <c r="G6" s="18">
        <v>3.9820000000000002</v>
      </c>
      <c r="H6" s="18">
        <v>4.0129999999999999</v>
      </c>
      <c r="I6" s="18">
        <v>4.6189999999999998</v>
      </c>
      <c r="J6" s="19">
        <v>5.1859999999999999</v>
      </c>
    </row>
    <row r="7" spans="1:13" x14ac:dyDescent="0.25">
      <c r="A7" s="15" t="s">
        <v>42</v>
      </c>
      <c r="B7" s="18">
        <v>5.8280000000000003</v>
      </c>
      <c r="C7" s="18">
        <v>5.4550000000000001</v>
      </c>
      <c r="D7" s="18">
        <v>5.8410000000000002</v>
      </c>
      <c r="E7" s="18">
        <v>5.5949999999999998</v>
      </c>
      <c r="F7" s="18">
        <v>4.4989999999999997</v>
      </c>
      <c r="G7" s="18">
        <v>3.621</v>
      </c>
      <c r="H7" s="18">
        <v>3.5219999999999998</v>
      </c>
      <c r="I7" s="18">
        <v>4.0380000000000003</v>
      </c>
      <c r="J7" s="19">
        <v>4.9349999999999996</v>
      </c>
    </row>
    <row r="8" spans="1:13" x14ac:dyDescent="0.25">
      <c r="A8" s="15" t="s">
        <v>100</v>
      </c>
      <c r="B8" s="18">
        <v>2.6805506111293189</v>
      </c>
      <c r="C8" s="18">
        <v>2.4443346417179379</v>
      </c>
      <c r="D8" s="18">
        <v>1.8826182240496523</v>
      </c>
      <c r="E8" s="18">
        <v>2.6133668485346115</v>
      </c>
      <c r="F8" s="18">
        <v>2.4635040106228518</v>
      </c>
      <c r="G8" s="18">
        <v>1.8276658741276821</v>
      </c>
      <c r="H8" s="18">
        <v>2.2089847237863784</v>
      </c>
      <c r="I8" s="18">
        <v>2.3304384019615272</v>
      </c>
      <c r="J8" s="19">
        <v>2.3311273436793591</v>
      </c>
    </row>
    <row r="9" spans="1:13" ht="15.75" thickBot="1" x14ac:dyDescent="0.3">
      <c r="A9" s="162" t="s">
        <v>104</v>
      </c>
      <c r="B9" s="22">
        <v>34.079550611129314</v>
      </c>
      <c r="C9" s="22">
        <v>36.71433464171794</v>
      </c>
      <c r="D9" s="22">
        <v>35.412618224049652</v>
      </c>
      <c r="E9" s="22">
        <v>36.286366848534605</v>
      </c>
      <c r="F9" s="22">
        <v>37.044504010622852</v>
      </c>
      <c r="G9" s="22">
        <v>36.307665874127679</v>
      </c>
      <c r="H9" s="22">
        <v>36.814984723786381</v>
      </c>
      <c r="I9" s="22">
        <v>39.487438401961526</v>
      </c>
      <c r="J9" s="23">
        <v>42.891127343679365</v>
      </c>
      <c r="L9" s="36"/>
    </row>
    <row r="11" spans="1:13" ht="15.75" thickBot="1" x14ac:dyDescent="0.3">
      <c r="L11" s="161"/>
      <c r="M11" s="163"/>
    </row>
    <row r="12" spans="1:13" ht="15.75" thickBot="1" x14ac:dyDescent="0.3">
      <c r="A12" s="11" t="s">
        <v>105</v>
      </c>
      <c r="B12" s="13" t="s">
        <v>17</v>
      </c>
      <c r="C12" s="13" t="s">
        <v>18</v>
      </c>
      <c r="D12" s="13" t="s">
        <v>19</v>
      </c>
      <c r="E12" s="13" t="s">
        <v>20</v>
      </c>
      <c r="F12" s="13" t="s">
        <v>21</v>
      </c>
      <c r="G12" s="13" t="s">
        <v>22</v>
      </c>
      <c r="H12" s="13" t="s">
        <v>23</v>
      </c>
      <c r="I12" s="13" t="s">
        <v>24</v>
      </c>
      <c r="J12" s="14" t="s">
        <v>25</v>
      </c>
      <c r="L12" s="164"/>
      <c r="M12" s="163"/>
    </row>
    <row r="13" spans="1:13" x14ac:dyDescent="0.25">
      <c r="A13" s="15" t="s">
        <v>41</v>
      </c>
      <c r="B13" s="165">
        <f t="shared" ref="B13:J13" si="0">B4/B9</f>
        <v>0.44360913594508888</v>
      </c>
      <c r="C13" s="165">
        <f t="shared" si="0"/>
        <v>0.49345848635954659</v>
      </c>
      <c r="D13" s="165">
        <f t="shared" si="0"/>
        <v>0.52328805181129201</v>
      </c>
      <c r="E13" s="165">
        <f t="shared" si="0"/>
        <v>0.51942372954213678</v>
      </c>
      <c r="F13" s="165">
        <f t="shared" si="0"/>
        <v>0.56243160912683221</v>
      </c>
      <c r="G13" s="165">
        <f t="shared" si="0"/>
        <v>0.58141991482417721</v>
      </c>
      <c r="H13" s="165">
        <f t="shared" si="0"/>
        <v>0.580008389524163</v>
      </c>
      <c r="I13" s="165">
        <f t="shared" si="0"/>
        <v>0.56377422544821598</v>
      </c>
      <c r="J13" s="166">
        <f t="shared" si="0"/>
        <v>0.56526842499915908</v>
      </c>
      <c r="L13" s="164"/>
      <c r="M13" s="163"/>
    </row>
    <row r="14" spans="1:13" x14ac:dyDescent="0.25">
      <c r="A14" s="15" t="s">
        <v>67</v>
      </c>
      <c r="B14" s="165">
        <f t="shared" ref="B14:J14" si="1">B5/B9</f>
        <v>0.23559582964037032</v>
      </c>
      <c r="C14" s="165">
        <f t="shared" si="1"/>
        <v>0.19305810847913374</v>
      </c>
      <c r="D14" s="165">
        <f t="shared" si="1"/>
        <v>0.14926882747150666</v>
      </c>
      <c r="E14" s="165">
        <f t="shared" si="1"/>
        <v>0.14495802299403862</v>
      </c>
      <c r="F14" s="165">
        <f t="shared" si="1"/>
        <v>0.13904896657606491</v>
      </c>
      <c r="G14" s="165">
        <f t="shared" si="1"/>
        <v>0.15883698004694599</v>
      </c>
      <c r="H14" s="165">
        <f t="shared" si="1"/>
        <v>0.15531719061954591</v>
      </c>
      <c r="I14" s="165">
        <f t="shared" si="1"/>
        <v>0.15797428884852985</v>
      </c>
      <c r="J14" s="166">
        <f t="shared" si="1"/>
        <v>0.14441215196720111</v>
      </c>
      <c r="L14" s="164"/>
    </row>
    <row r="15" spans="1:13" x14ac:dyDescent="0.25">
      <c r="A15" s="15" t="s">
        <v>37</v>
      </c>
      <c r="B15" s="165">
        <f t="shared" ref="B15:J15" si="2">B6/B9</f>
        <v>7.1127698474063722E-2</v>
      </c>
      <c r="C15" s="165">
        <f t="shared" si="2"/>
        <v>9.8326717213554293E-2</v>
      </c>
      <c r="D15" s="165">
        <f t="shared" si="2"/>
        <v>0.10933955731548879</v>
      </c>
      <c r="E15" s="165">
        <f t="shared" si="2"/>
        <v>0.10940748123314323</v>
      </c>
      <c r="F15" s="165">
        <f t="shared" si="2"/>
        <v>0.11056970823054979</v>
      </c>
      <c r="G15" s="165">
        <f t="shared" si="2"/>
        <v>0.10967380866081827</v>
      </c>
      <c r="H15" s="165">
        <f t="shared" si="2"/>
        <v>0.10900452709972677</v>
      </c>
      <c r="I15" s="165">
        <f t="shared" si="2"/>
        <v>0.11697390833461996</v>
      </c>
      <c r="J15" s="166">
        <f t="shared" si="2"/>
        <v>0.12091078787567082</v>
      </c>
      <c r="L15" s="164"/>
      <c r="M15" s="163"/>
    </row>
    <row r="16" spans="1:13" x14ac:dyDescent="0.25">
      <c r="A16" s="15" t="s">
        <v>42</v>
      </c>
      <c r="B16" s="165">
        <f t="shared" ref="B16:J16" si="3">B7/B9</f>
        <v>0.17101164468104102</v>
      </c>
      <c r="C16" s="165">
        <f t="shared" si="3"/>
        <v>0.14857956853183896</v>
      </c>
      <c r="D16" s="165">
        <f t="shared" si="3"/>
        <v>0.16494120720035385</v>
      </c>
      <c r="E16" s="165">
        <f t="shared" si="3"/>
        <v>0.15419014042806958</v>
      </c>
      <c r="F16" s="165">
        <f t="shared" si="3"/>
        <v>0.12144851497295982</v>
      </c>
      <c r="G16" s="165">
        <f t="shared" si="3"/>
        <v>9.9731004811859106E-2</v>
      </c>
      <c r="H16" s="165">
        <f t="shared" si="3"/>
        <v>9.5667566520119041E-2</v>
      </c>
      <c r="I16" s="165">
        <f t="shared" si="3"/>
        <v>0.10226036844667578</v>
      </c>
      <c r="J16" s="166">
        <f t="shared" si="3"/>
        <v>0.11505876169811713</v>
      </c>
      <c r="L16" s="164"/>
      <c r="M16" s="163"/>
    </row>
    <row r="17" spans="1:13" ht="15.75" thickBot="1" x14ac:dyDescent="0.3">
      <c r="A17" s="162" t="s">
        <v>69</v>
      </c>
      <c r="B17" s="167">
        <v>7.8655691259436306E-2</v>
      </c>
      <c r="C17" s="167">
        <v>6.6577119415926367E-2</v>
      </c>
      <c r="D17" s="167">
        <v>5.3162356201358646E-2</v>
      </c>
      <c r="E17" s="167">
        <v>7.2020625802611885E-2</v>
      </c>
      <c r="F17" s="167">
        <v>6.6501201093593254E-2</v>
      </c>
      <c r="G17" s="167">
        <v>5.0338291656199539E-2</v>
      </c>
      <c r="H17" s="167">
        <v>6.0002326236445247E-2</v>
      </c>
      <c r="I17" s="167">
        <v>5.9017208921958414E-2</v>
      </c>
      <c r="J17" s="168">
        <v>5.4349873459851719E-2</v>
      </c>
      <c r="L17" s="164"/>
      <c r="M17" s="163"/>
    </row>
    <row r="18" spans="1:13" x14ac:dyDescent="0.25">
      <c r="J18" s="169"/>
      <c r="L18" s="169"/>
      <c r="M18" s="163"/>
    </row>
    <row r="19" spans="1:13" x14ac:dyDescent="0.25">
      <c r="B19" s="8" t="s">
        <v>183</v>
      </c>
      <c r="C19" s="169"/>
      <c r="D19" s="169"/>
      <c r="E19" s="169"/>
      <c r="F19" s="169"/>
      <c r="G19" s="169"/>
      <c r="H19" s="169"/>
      <c r="I19" s="169"/>
      <c r="J19" s="169"/>
      <c r="K19" s="169"/>
    </row>
    <row r="20" spans="1:13" x14ac:dyDescent="0.25">
      <c r="B20" s="8" t="s">
        <v>106</v>
      </c>
    </row>
    <row r="21" spans="1:13" x14ac:dyDescent="0.25">
      <c r="C21" s="36"/>
      <c r="D21" s="36"/>
      <c r="E21" s="36"/>
      <c r="F21" s="36"/>
      <c r="G21" s="36"/>
      <c r="H21" s="36"/>
      <c r="I21" s="36"/>
      <c r="J21" s="36"/>
      <c r="K21" s="36"/>
    </row>
  </sheetData>
  <pageMargins left="0.7" right="0.7" top="0.75" bottom="0.75" header="0.3" footer="0.3"/>
  <pageSetup paperSize="9" orientation="portrait" horizontalDpi="1200" verticalDpi="1200" r:id="rId1"/>
  <ignoredErrors>
    <ignoredError sqref="B12:J12 B3:J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8.85546875" defaultRowHeight="15" x14ac:dyDescent="0.25"/>
  <cols>
    <col min="1" max="2" width="8.85546875" style="2"/>
    <col min="3" max="3" width="29" style="2" customWidth="1"/>
    <col min="4" max="8" width="7.140625" style="2" customWidth="1"/>
    <col min="9" max="11" width="7" style="2" bestFit="1" customWidth="1"/>
    <col min="12" max="12" width="7.140625" style="2" customWidth="1"/>
    <col min="13" max="14" width="8.85546875" style="2"/>
    <col min="15" max="15" width="22" style="2" bestFit="1" customWidth="1"/>
    <col min="16" max="16" width="5.140625" style="2" customWidth="1"/>
    <col min="17" max="17" width="6.28515625" style="2" customWidth="1"/>
    <col min="18" max="20" width="5.7109375" style="2" customWidth="1"/>
    <col min="21" max="21" width="6.140625" style="2" customWidth="1"/>
    <col min="22" max="22" width="5.85546875" style="2" customWidth="1"/>
    <col min="23" max="23" width="4.7109375" style="2" customWidth="1"/>
    <col min="24" max="24" width="5.140625" style="2" customWidth="1"/>
    <col min="25" max="16384" width="8.85546875" style="2"/>
  </cols>
  <sheetData>
    <row r="1" spans="1:16" x14ac:dyDescent="0.25">
      <c r="A1" s="114" t="s">
        <v>144</v>
      </c>
    </row>
    <row r="2" spans="1:16" ht="15.75" thickBot="1" x14ac:dyDescent="0.3"/>
    <row r="3" spans="1:16" ht="15.75" thickBot="1" x14ac:dyDescent="0.3">
      <c r="C3" s="223" t="s">
        <v>143</v>
      </c>
      <c r="D3" s="224">
        <v>2008</v>
      </c>
      <c r="E3" s="224">
        <v>2009</v>
      </c>
      <c r="F3" s="224">
        <v>2010</v>
      </c>
      <c r="G3" s="224">
        <v>2011</v>
      </c>
      <c r="H3" s="224">
        <v>2012</v>
      </c>
      <c r="I3" s="224">
        <v>2013</v>
      </c>
      <c r="J3" s="224">
        <v>2014</v>
      </c>
      <c r="K3" s="224">
        <v>2015</v>
      </c>
      <c r="L3" s="225">
        <v>2016</v>
      </c>
    </row>
    <row r="4" spans="1:16" x14ac:dyDescent="0.25">
      <c r="C4" s="226" t="s">
        <v>41</v>
      </c>
      <c r="D4" s="227">
        <v>314532.27054784709</v>
      </c>
      <c r="E4" s="227">
        <v>281372.71228207595</v>
      </c>
      <c r="F4" s="227">
        <v>243888.83596716536</v>
      </c>
      <c r="G4" s="227">
        <v>231316.52447852975</v>
      </c>
      <c r="H4" s="227">
        <v>230520.10532174856</v>
      </c>
      <c r="I4" s="227">
        <v>239156.95392027593</v>
      </c>
      <c r="J4" s="227">
        <v>270370.09747337608</v>
      </c>
      <c r="K4" s="227">
        <v>243236.99999999985</v>
      </c>
      <c r="L4" s="228">
        <v>247785.24999999997</v>
      </c>
    </row>
    <row r="5" spans="1:16" x14ac:dyDescent="0.25">
      <c r="C5" s="226" t="s">
        <v>67</v>
      </c>
      <c r="D5" s="227">
        <v>145771.41881454701</v>
      </c>
      <c r="E5" s="227">
        <v>136519.23763181485</v>
      </c>
      <c r="F5" s="227">
        <v>133822.942073566</v>
      </c>
      <c r="G5" s="227">
        <v>127230.41269869402</v>
      </c>
      <c r="H5" s="227">
        <v>136841.16876770768</v>
      </c>
      <c r="I5" s="227">
        <v>142095.65556792624</v>
      </c>
      <c r="J5" s="227">
        <v>201380.27886451219</v>
      </c>
      <c r="K5" s="227">
        <v>154993.74999999971</v>
      </c>
      <c r="L5" s="228">
        <v>150743.74999999988</v>
      </c>
    </row>
    <row r="6" spans="1:16" x14ac:dyDescent="0.25">
      <c r="C6" s="226" t="s">
        <v>37</v>
      </c>
      <c r="D6" s="227">
        <v>76495.502935578901</v>
      </c>
      <c r="E6" s="227">
        <v>75429.822106803884</v>
      </c>
      <c r="F6" s="227">
        <v>73442.425344563133</v>
      </c>
      <c r="G6" s="227">
        <v>71537.276982577299</v>
      </c>
      <c r="H6" s="227">
        <v>68440.645317636023</v>
      </c>
      <c r="I6" s="227">
        <v>70779.448246631611</v>
      </c>
      <c r="J6" s="227">
        <v>73088.758286585304</v>
      </c>
      <c r="K6" s="227">
        <v>68464.499999999956</v>
      </c>
      <c r="L6" s="228">
        <v>69143.749999999956</v>
      </c>
    </row>
    <row r="7" spans="1:16" x14ac:dyDescent="0.25">
      <c r="C7" s="226" t="s">
        <v>42</v>
      </c>
      <c r="D7" s="227">
        <v>77436.083123525343</v>
      </c>
      <c r="E7" s="227">
        <v>78487.97991897598</v>
      </c>
      <c r="F7" s="227">
        <v>78972.892931202965</v>
      </c>
      <c r="G7" s="227">
        <v>77613.248738344977</v>
      </c>
      <c r="H7" s="227">
        <v>76689.627506145102</v>
      </c>
      <c r="I7" s="227">
        <v>76532.142211479353</v>
      </c>
      <c r="J7" s="227">
        <v>87931.46495898602</v>
      </c>
      <c r="K7" s="227">
        <v>76784.749999999956</v>
      </c>
      <c r="L7" s="228">
        <v>75785.750000000044</v>
      </c>
    </row>
    <row r="8" spans="1:16" ht="15.75" thickBot="1" x14ac:dyDescent="0.3">
      <c r="C8" s="229" t="s">
        <v>69</v>
      </c>
      <c r="D8" s="230">
        <v>443399.96106154367</v>
      </c>
      <c r="E8" s="230">
        <v>430054.63781435043</v>
      </c>
      <c r="F8" s="230">
        <v>352247.69327676407</v>
      </c>
      <c r="G8" s="230">
        <v>357604.68014727201</v>
      </c>
      <c r="H8" s="230">
        <v>364391.26984138688</v>
      </c>
      <c r="I8" s="230">
        <v>379494.67710914538</v>
      </c>
      <c r="J8" s="230">
        <v>470696.34961863351</v>
      </c>
      <c r="K8" s="230">
        <v>374905.75</v>
      </c>
      <c r="L8" s="231">
        <v>384414.50000000023</v>
      </c>
    </row>
    <row r="10" spans="1:16" ht="15.75" thickBot="1" x14ac:dyDescent="0.3"/>
    <row r="11" spans="1:16" ht="15.75" thickBot="1" x14ac:dyDescent="0.3">
      <c r="C11" s="223" t="s">
        <v>108</v>
      </c>
      <c r="D11" s="224">
        <v>2008</v>
      </c>
      <c r="E11" s="224">
        <v>2009</v>
      </c>
      <c r="F11" s="224">
        <v>2010</v>
      </c>
      <c r="G11" s="224">
        <v>2011</v>
      </c>
      <c r="H11" s="224">
        <v>2012</v>
      </c>
      <c r="I11" s="224">
        <v>2013</v>
      </c>
      <c r="J11" s="224">
        <v>2014</v>
      </c>
      <c r="K11" s="224">
        <v>2015</v>
      </c>
      <c r="L11" s="225">
        <v>2016</v>
      </c>
    </row>
    <row r="12" spans="1:16" x14ac:dyDescent="0.25">
      <c r="C12" s="226" t="s">
        <v>41</v>
      </c>
      <c r="D12" s="227">
        <v>16036.240865</v>
      </c>
      <c r="E12" s="227">
        <v>16843.940015</v>
      </c>
      <c r="F12" s="227">
        <v>17283.47882</v>
      </c>
      <c r="G12" s="227">
        <v>17860.490875</v>
      </c>
      <c r="H12" s="227">
        <v>18698.142646</v>
      </c>
      <c r="I12" s="227">
        <v>18978.603972000001</v>
      </c>
      <c r="J12" s="227">
        <v>18979.048911000002</v>
      </c>
      <c r="K12" s="227">
        <v>18949.775439000001</v>
      </c>
      <c r="L12" s="228">
        <v>20543.744205999999</v>
      </c>
    </row>
    <row r="13" spans="1:16" x14ac:dyDescent="0.25">
      <c r="C13" s="226" t="s">
        <v>67</v>
      </c>
      <c r="D13" s="227">
        <v>7848.3904940000002</v>
      </c>
      <c r="E13" s="227">
        <v>7222.799943</v>
      </c>
      <c r="F13" s="227">
        <v>5393.798538</v>
      </c>
      <c r="G13" s="227">
        <v>5325.5558270000001</v>
      </c>
      <c r="H13" s="227">
        <v>4554.6653370000004</v>
      </c>
      <c r="I13" s="227">
        <v>5222.6510500000004</v>
      </c>
      <c r="J13" s="227">
        <v>5384.5185439999996</v>
      </c>
      <c r="K13" s="227">
        <v>5945.1637929999997</v>
      </c>
      <c r="L13" s="228">
        <v>5521.319853</v>
      </c>
    </row>
    <row r="14" spans="1:16" x14ac:dyDescent="0.25">
      <c r="C14" s="226" t="s">
        <v>37</v>
      </c>
      <c r="D14" s="227">
        <v>3335.9015359999999</v>
      </c>
      <c r="E14" s="227">
        <v>3672.371435</v>
      </c>
      <c r="F14" s="227">
        <v>4468.2026420000002</v>
      </c>
      <c r="G14" s="227">
        <v>4358.8872849999998</v>
      </c>
      <c r="H14" s="227">
        <v>4071.1982159999998</v>
      </c>
      <c r="I14" s="227">
        <v>4098.2460140000003</v>
      </c>
      <c r="J14" s="227">
        <v>3864.4393890000001</v>
      </c>
      <c r="K14" s="227">
        <v>4223.4216839999999</v>
      </c>
      <c r="L14" s="228">
        <v>4625.3617569999997</v>
      </c>
      <c r="P14" s="2" t="s">
        <v>51</v>
      </c>
    </row>
    <row r="15" spans="1:16" x14ac:dyDescent="0.25">
      <c r="C15" s="226" t="s">
        <v>42</v>
      </c>
      <c r="D15" s="227">
        <v>7904.822486</v>
      </c>
      <c r="E15" s="227">
        <v>7227.5690459999996</v>
      </c>
      <c r="F15" s="227">
        <v>7036.0893500000002</v>
      </c>
      <c r="G15" s="227">
        <v>6482.961628</v>
      </c>
      <c r="H15" s="227">
        <v>5882.5170029999999</v>
      </c>
      <c r="I15" s="227">
        <v>4771.425604</v>
      </c>
      <c r="J15" s="227">
        <v>4654.868888</v>
      </c>
      <c r="K15" s="227">
        <v>5198.4080119999999</v>
      </c>
      <c r="L15" s="228">
        <v>5566.6108750000003</v>
      </c>
    </row>
    <row r="16" spans="1:16" ht="15.75" thickBot="1" x14ac:dyDescent="0.3">
      <c r="C16" s="229" t="s">
        <v>69</v>
      </c>
      <c r="D16" s="230">
        <v>2835.1335909999998</v>
      </c>
      <c r="E16" s="230">
        <v>2399.4079649999962</v>
      </c>
      <c r="F16" s="230">
        <v>2142.2126300000014</v>
      </c>
      <c r="G16" s="230">
        <v>2857.6033309999902</v>
      </c>
      <c r="H16" s="230">
        <v>2692.5473000000038</v>
      </c>
      <c r="I16" s="230">
        <v>1914.3882519999916</v>
      </c>
      <c r="J16" s="230">
        <v>2548.3187909999951</v>
      </c>
      <c r="K16" s="230">
        <v>2581.1141970000003</v>
      </c>
      <c r="L16" s="231">
        <v>2598.4369329999968</v>
      </c>
    </row>
    <row r="17" spans="3:12" x14ac:dyDescent="0.25">
      <c r="D17" s="215"/>
      <c r="E17" s="215"/>
      <c r="F17" s="215"/>
      <c r="G17" s="215"/>
      <c r="H17" s="215"/>
      <c r="I17" s="215"/>
      <c r="J17" s="215"/>
      <c r="K17" s="215"/>
      <c r="L17" s="215"/>
    </row>
    <row r="18" spans="3:12" ht="15.75" thickBot="1" x14ac:dyDescent="0.3">
      <c r="C18" s="2" t="s">
        <v>141</v>
      </c>
    </row>
    <row r="19" spans="3:12" ht="15.75" thickBot="1" x14ac:dyDescent="0.3">
      <c r="C19" s="232"/>
      <c r="D19" s="233">
        <v>2008</v>
      </c>
      <c r="E19" s="233">
        <v>2009</v>
      </c>
      <c r="F19" s="233">
        <v>2010</v>
      </c>
      <c r="G19" s="233">
        <v>2011</v>
      </c>
      <c r="H19" s="233">
        <v>2012</v>
      </c>
      <c r="I19" s="233">
        <v>2013</v>
      </c>
      <c r="J19" s="233">
        <v>2014</v>
      </c>
      <c r="K19" s="233">
        <v>2015</v>
      </c>
      <c r="L19" s="233">
        <v>2016</v>
      </c>
    </row>
    <row r="20" spans="3:12" ht="15.75" thickBot="1" x14ac:dyDescent="0.3">
      <c r="C20" s="232" t="s">
        <v>41</v>
      </c>
      <c r="D20" s="234">
        <v>5.0984405628930703E-2</v>
      </c>
      <c r="E20" s="234">
        <v>5.9863445457759817E-2</v>
      </c>
      <c r="F20" s="234">
        <v>7.0866215550460326E-2</v>
      </c>
      <c r="G20" s="234">
        <v>7.7212343196249977E-2</v>
      </c>
      <c r="H20" s="234">
        <v>8.1112849657525785E-2</v>
      </c>
      <c r="I20" s="234">
        <v>7.9356270687101174E-2</v>
      </c>
      <c r="J20" s="234">
        <v>7.0196553126104885E-2</v>
      </c>
      <c r="K20" s="234">
        <v>7.7906631963887127E-2</v>
      </c>
      <c r="L20" s="234">
        <v>8.2909471834986148E-2</v>
      </c>
    </row>
    <row r="21" spans="3:12" ht="15.75" thickBot="1" x14ac:dyDescent="0.3">
      <c r="C21" s="232" t="s">
        <v>67</v>
      </c>
      <c r="D21" s="234">
        <v>5.3840393115641288E-2</v>
      </c>
      <c r="E21" s="234">
        <v>5.2906828871103935E-2</v>
      </c>
      <c r="F21" s="234">
        <v>4.0305484653258387E-2</v>
      </c>
      <c r="G21" s="234">
        <v>4.1857569381716427E-2</v>
      </c>
      <c r="H21" s="234">
        <v>3.3284320632569954E-2</v>
      </c>
      <c r="I21" s="234">
        <v>3.6754473802356379E-2</v>
      </c>
      <c r="J21" s="234">
        <v>2.6738062805160188E-2</v>
      </c>
      <c r="K21" s="234">
        <v>3.8357442109762559E-2</v>
      </c>
      <c r="L21" s="234">
        <v>3.6627189206849403E-2</v>
      </c>
    </row>
    <row r="22" spans="3:12" ht="15.75" thickBot="1" x14ac:dyDescent="0.3">
      <c r="C22" s="235" t="s">
        <v>37</v>
      </c>
      <c r="D22" s="234">
        <v>4.360911959503485E-2</v>
      </c>
      <c r="E22" s="234">
        <v>4.8685935249855858E-2</v>
      </c>
      <c r="F22" s="234">
        <v>6.0839530026914841E-2</v>
      </c>
      <c r="G22" s="234">
        <v>6.0931691404211466E-2</v>
      </c>
      <c r="H22" s="234">
        <v>5.9485093939506135E-2</v>
      </c>
      <c r="I22" s="234">
        <v>5.7901638336026948E-2</v>
      </c>
      <c r="J22" s="234">
        <v>5.2873239053361762E-2</v>
      </c>
      <c r="K22" s="234">
        <v>6.168776057664925E-2</v>
      </c>
      <c r="L22" s="234">
        <v>6.6894864062189321E-2</v>
      </c>
    </row>
    <row r="23" spans="3:12" ht="15.75" thickBot="1" x14ac:dyDescent="0.3">
      <c r="C23" s="235" t="s">
        <v>42</v>
      </c>
      <c r="D23" s="234">
        <v>0.10208189989917618</v>
      </c>
      <c r="E23" s="234">
        <v>9.2085043511899528E-2</v>
      </c>
      <c r="F23" s="234">
        <v>8.9094993089964103E-2</v>
      </c>
      <c r="G23" s="234">
        <v>8.3529058934973824E-2</v>
      </c>
      <c r="H23" s="234">
        <v>7.6705510175135966E-2</v>
      </c>
      <c r="I23" s="234">
        <v>6.2345381510623854E-2</v>
      </c>
      <c r="J23" s="234">
        <v>5.2937465447336469E-2</v>
      </c>
      <c r="K23" s="234">
        <v>6.7701047564783415E-2</v>
      </c>
      <c r="L23" s="234">
        <v>7.3451946770995827E-2</v>
      </c>
    </row>
    <row r="24" spans="3:12" ht="15.75" thickBot="1" x14ac:dyDescent="0.3">
      <c r="C24" s="236" t="s">
        <v>69</v>
      </c>
      <c r="D24" s="237">
        <v>6.3940772214151924E-3</v>
      </c>
      <c r="E24" s="237">
        <v>5.5793095900428186E-3</v>
      </c>
      <c r="F24" s="237">
        <v>6.0815519047752748E-3</v>
      </c>
      <c r="G24" s="237">
        <v>7.9909561860967426E-3</v>
      </c>
      <c r="H24" s="237">
        <v>7.389165226631314E-3</v>
      </c>
      <c r="I24" s="237">
        <v>5.0445720782781884E-3</v>
      </c>
      <c r="J24" s="237">
        <v>5.4139336178508461E-3</v>
      </c>
      <c r="K24" s="237">
        <v>6.884701546988811E-3</v>
      </c>
      <c r="L24" s="237">
        <v>6.7594664951504003E-3</v>
      </c>
    </row>
    <row r="26" spans="3:12" x14ac:dyDescent="0.25">
      <c r="C26" s="97" t="s">
        <v>183</v>
      </c>
    </row>
    <row r="27" spans="3:12" x14ac:dyDescent="0.25">
      <c r="C27" s="97" t="s">
        <v>106</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ColWidth="8.85546875" defaultRowHeight="15" x14ac:dyDescent="0.25"/>
  <cols>
    <col min="1" max="1" width="17.140625" style="97" customWidth="1"/>
    <col min="2" max="2" width="43.85546875" style="97" bestFit="1" customWidth="1"/>
    <col min="3" max="16384" width="8.85546875" style="97"/>
  </cols>
  <sheetData>
    <row r="1" spans="1:6" x14ac:dyDescent="0.25">
      <c r="A1" s="114" t="s">
        <v>166</v>
      </c>
    </row>
    <row r="3" spans="1:6" ht="15.75" thickBot="1" x14ac:dyDescent="0.3"/>
    <row r="4" spans="1:6" ht="15.75" thickBot="1" x14ac:dyDescent="0.3">
      <c r="B4" s="271"/>
      <c r="C4" s="112">
        <v>2009</v>
      </c>
      <c r="D4" s="112">
        <v>2011</v>
      </c>
      <c r="E4" s="112">
        <v>2013</v>
      </c>
      <c r="F4" s="113">
        <v>2015</v>
      </c>
    </row>
    <row r="5" spans="1:6" x14ac:dyDescent="0.25">
      <c r="B5" s="272" t="s">
        <v>153</v>
      </c>
      <c r="C5" s="274">
        <v>4.1479423939790747E-2</v>
      </c>
      <c r="D5" s="100">
        <v>5.1958072760183216E-2</v>
      </c>
      <c r="E5" s="100">
        <v>5.621411456510212E-2</v>
      </c>
      <c r="F5" s="101">
        <v>6.8378887520989307E-2</v>
      </c>
    </row>
    <row r="6" spans="1:6" x14ac:dyDescent="0.25">
      <c r="B6" s="272" t="s">
        <v>154</v>
      </c>
      <c r="C6" s="274">
        <v>0.19831719722309241</v>
      </c>
      <c r="D6" s="100">
        <v>0.19280472388587785</v>
      </c>
      <c r="E6" s="100">
        <v>0.33256338673114766</v>
      </c>
      <c r="F6" s="101">
        <v>0.31330315614777066</v>
      </c>
    </row>
    <row r="7" spans="1:6" ht="17.25" customHeight="1" thickBot="1" x14ac:dyDescent="0.3">
      <c r="B7" s="273" t="s">
        <v>169</v>
      </c>
      <c r="C7" s="275">
        <v>0.76020337883711686</v>
      </c>
      <c r="D7" s="102">
        <v>0.75523720335393907</v>
      </c>
      <c r="E7" s="102">
        <v>0.61122249871222545</v>
      </c>
      <c r="F7" s="103">
        <v>0.61831795632020803</v>
      </c>
    </row>
    <row r="9" spans="1:6" x14ac:dyDescent="0.25">
      <c r="B9" s="97" t="s">
        <v>164</v>
      </c>
    </row>
  </sheetData>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ColWidth="8.85546875" defaultRowHeight="15" x14ac:dyDescent="0.25"/>
  <cols>
    <col min="1" max="1" width="8.85546875" style="97"/>
    <col min="2" max="2" width="51.28515625" style="97" bestFit="1" customWidth="1"/>
    <col min="3" max="10" width="9" style="97" bestFit="1" customWidth="1"/>
    <col min="11" max="11" width="9.42578125" style="97" bestFit="1" customWidth="1"/>
    <col min="12" max="16384" width="8.85546875" style="97"/>
  </cols>
  <sheetData>
    <row r="1" spans="1:11" x14ac:dyDescent="0.25">
      <c r="A1" s="114" t="s">
        <v>114</v>
      </c>
    </row>
    <row r="2" spans="1:11" ht="15.75" thickBot="1" x14ac:dyDescent="0.3"/>
    <row r="3" spans="1:11" ht="15.75" thickBot="1" x14ac:dyDescent="0.3">
      <c r="B3" s="170" t="s">
        <v>113</v>
      </c>
      <c r="C3" s="112">
        <v>2008</v>
      </c>
      <c r="D3" s="112">
        <v>2009</v>
      </c>
      <c r="E3" s="112">
        <v>2010</v>
      </c>
      <c r="F3" s="112">
        <v>2011</v>
      </c>
      <c r="G3" s="112">
        <v>2012</v>
      </c>
      <c r="H3" s="112">
        <v>2013</v>
      </c>
      <c r="I3" s="112">
        <v>2014</v>
      </c>
      <c r="J3" s="112">
        <v>2015</v>
      </c>
      <c r="K3" s="113">
        <v>2016</v>
      </c>
    </row>
    <row r="4" spans="1:11" x14ac:dyDescent="0.25">
      <c r="A4" s="204"/>
      <c r="B4" s="110" t="s">
        <v>109</v>
      </c>
      <c r="C4" s="90">
        <v>5.6815380171999994</v>
      </c>
      <c r="D4" s="90">
        <v>6.5483563214</v>
      </c>
      <c r="E4" s="90">
        <v>7.0634661218999995</v>
      </c>
      <c r="F4" s="90">
        <v>6.6616880256000002</v>
      </c>
      <c r="G4" s="90">
        <v>8.062115866100001</v>
      </c>
      <c r="H4" s="90">
        <v>8.2901409186000006</v>
      </c>
      <c r="I4" s="90">
        <v>8.520198646199999</v>
      </c>
      <c r="J4" s="90">
        <v>9.0486023040999992</v>
      </c>
      <c r="K4" s="91">
        <v>10.486272597999999</v>
      </c>
    </row>
    <row r="5" spans="1:11" x14ac:dyDescent="0.25">
      <c r="A5" s="204"/>
      <c r="B5" s="110" t="s">
        <v>68</v>
      </c>
      <c r="C5" s="90">
        <v>1.8918490649999999</v>
      </c>
      <c r="D5" s="90">
        <v>4.0300890909999998</v>
      </c>
      <c r="E5" s="90">
        <v>4.1862651586999995</v>
      </c>
      <c r="F5" s="90">
        <v>4.4854720115999998</v>
      </c>
      <c r="G5" s="90">
        <v>3.9802127903999995</v>
      </c>
      <c r="H5" s="90">
        <v>3.5315137257</v>
      </c>
      <c r="I5" s="90">
        <v>3.6005641041999996</v>
      </c>
      <c r="J5" s="90">
        <v>2.9403444276999999</v>
      </c>
      <c r="K5" s="91">
        <v>3.2213698845000001</v>
      </c>
    </row>
    <row r="6" spans="1:11" x14ac:dyDescent="0.25">
      <c r="A6" s="204"/>
      <c r="B6" s="110" t="s">
        <v>110</v>
      </c>
      <c r="C6" s="90">
        <v>1.4702631081000002</v>
      </c>
      <c r="D6" s="90">
        <v>1.5468794109000001</v>
      </c>
      <c r="E6" s="90">
        <v>1.5785592525999999</v>
      </c>
      <c r="F6" s="90">
        <v>1.7825727435999998</v>
      </c>
      <c r="G6" s="90">
        <v>2.0920298266000001</v>
      </c>
      <c r="H6" s="90">
        <v>1.9926388282</v>
      </c>
      <c r="I6" s="90">
        <v>2.1898283225999999</v>
      </c>
      <c r="J6" s="90">
        <v>2.5605030334999999</v>
      </c>
      <c r="K6" s="91">
        <v>2.5811219940000001</v>
      </c>
    </row>
    <row r="7" spans="1:11" x14ac:dyDescent="0.25">
      <c r="A7" s="204"/>
      <c r="B7" s="110" t="s">
        <v>111</v>
      </c>
      <c r="C7" s="90">
        <v>1.2119031922999999</v>
      </c>
      <c r="D7" s="90">
        <v>1.1351279624999999</v>
      </c>
      <c r="E7" s="90">
        <v>1.2899937614999999</v>
      </c>
      <c r="F7" s="90">
        <v>1.2629064739</v>
      </c>
      <c r="G7" s="90">
        <v>1.4126851873000001</v>
      </c>
      <c r="H7" s="90">
        <v>1.4046198781000001</v>
      </c>
      <c r="I7" s="90">
        <v>1.3706414517999999</v>
      </c>
      <c r="J7" s="90">
        <v>1.4370549549</v>
      </c>
      <c r="K7" s="91">
        <v>1.6062163557</v>
      </c>
    </row>
    <row r="8" spans="1:11" ht="15.75" thickBot="1" x14ac:dyDescent="0.3">
      <c r="A8" s="204"/>
      <c r="B8" s="111" t="s">
        <v>112</v>
      </c>
      <c r="C8" s="171">
        <v>1.1392519058999999</v>
      </c>
      <c r="D8" s="171">
        <v>1.0752465582000001</v>
      </c>
      <c r="E8" s="171">
        <v>0.96379002773</v>
      </c>
      <c r="F8" s="171">
        <v>0.84614437227999995</v>
      </c>
      <c r="G8" s="171">
        <v>0.93086789871000009</v>
      </c>
      <c r="H8" s="171">
        <v>1.1984845201999998</v>
      </c>
      <c r="I8" s="171">
        <v>1.23167695</v>
      </c>
      <c r="J8" s="171">
        <v>1.3383989846999997</v>
      </c>
      <c r="K8" s="172">
        <v>1.5613041351999999</v>
      </c>
    </row>
    <row r="26" spans="2:2" x14ac:dyDescent="0.25">
      <c r="B26" s="97" t="s">
        <v>115</v>
      </c>
    </row>
    <row r="27" spans="2:2" x14ac:dyDescent="0.25">
      <c r="B27" s="97" t="s">
        <v>116</v>
      </c>
    </row>
  </sheetData>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ColWidth="8.85546875" defaultRowHeight="15" x14ac:dyDescent="0.25"/>
  <cols>
    <col min="1" max="1" width="38.85546875" style="97" customWidth="1"/>
    <col min="2" max="2" width="9.85546875" style="97" bestFit="1" customWidth="1"/>
    <col min="3" max="10" width="9.42578125" style="97" bestFit="1" customWidth="1"/>
    <col min="11" max="16384" width="8.85546875" style="97"/>
  </cols>
  <sheetData>
    <row r="1" spans="1:10" x14ac:dyDescent="0.25">
      <c r="A1" s="114" t="s">
        <v>121</v>
      </c>
    </row>
    <row r="4" spans="1:10" ht="15.75" thickBot="1" x14ac:dyDescent="0.3"/>
    <row r="5" spans="1:10" ht="15.75" thickBot="1" x14ac:dyDescent="0.3">
      <c r="A5" s="105" t="s">
        <v>119</v>
      </c>
      <c r="B5" s="112">
        <v>2008</v>
      </c>
      <c r="C5" s="112">
        <v>2009</v>
      </c>
      <c r="D5" s="112">
        <v>2010</v>
      </c>
      <c r="E5" s="112">
        <v>2011</v>
      </c>
      <c r="F5" s="112">
        <v>2012</v>
      </c>
      <c r="G5" s="112">
        <v>2013</v>
      </c>
      <c r="H5" s="112">
        <v>2014</v>
      </c>
      <c r="I5" s="112">
        <v>2015</v>
      </c>
      <c r="J5" s="113">
        <v>2016</v>
      </c>
    </row>
    <row r="6" spans="1:10" x14ac:dyDescent="0.25">
      <c r="A6" s="110" t="s">
        <v>124</v>
      </c>
      <c r="B6" s="90">
        <v>5.5496165807610618</v>
      </c>
      <c r="C6" s="90">
        <v>5.1218152210211381</v>
      </c>
      <c r="D6" s="90">
        <v>5.881493994093594</v>
      </c>
      <c r="E6" s="90">
        <v>5.2381000268166034</v>
      </c>
      <c r="F6" s="90">
        <v>5.4220523209321243</v>
      </c>
      <c r="G6" s="90">
        <v>4.8141861734139493</v>
      </c>
      <c r="H6" s="90">
        <v>4.5181019396989148</v>
      </c>
      <c r="I6" s="90">
        <v>5.5731289296351845</v>
      </c>
      <c r="J6" s="91">
        <v>5.4755933991608741</v>
      </c>
    </row>
    <row r="7" spans="1:10" x14ac:dyDescent="0.25">
      <c r="A7" s="110" t="s">
        <v>118</v>
      </c>
      <c r="B7" s="90">
        <v>6.0350234728137817</v>
      </c>
      <c r="C7" s="90">
        <v>4.9948259206968082</v>
      </c>
      <c r="D7" s="90">
        <v>3.9851545299560618</v>
      </c>
      <c r="E7" s="90">
        <v>4.3382719217180066</v>
      </c>
      <c r="F7" s="90">
        <v>4.6473980896907303</v>
      </c>
      <c r="G7" s="90">
        <v>4.627636458393221</v>
      </c>
      <c r="H7" s="90">
        <v>4.865571259831194</v>
      </c>
      <c r="I7" s="90">
        <v>5.1336354723263424</v>
      </c>
      <c r="J7" s="91">
        <v>6.850103844518487</v>
      </c>
    </row>
    <row r="8" spans="1:10" x14ac:dyDescent="0.25">
      <c r="A8" s="110" t="s">
        <v>123</v>
      </c>
      <c r="B8" s="90">
        <v>7.6426989791154991</v>
      </c>
      <c r="C8" s="90">
        <v>6.9870722999999995</v>
      </c>
      <c r="D8" s="90">
        <v>7.1089286999999999</v>
      </c>
      <c r="E8" s="90">
        <v>7.5309603000000003</v>
      </c>
      <c r="F8" s="90">
        <v>8.3266711000000004</v>
      </c>
      <c r="G8" s="90">
        <v>7.6527229999999999</v>
      </c>
      <c r="H8" s="90">
        <v>6.8448475447448853</v>
      </c>
      <c r="I8" s="90">
        <v>8.7048050000000003</v>
      </c>
      <c r="J8" s="91">
        <v>8.2060589000000004</v>
      </c>
    </row>
    <row r="9" spans="1:10" ht="15.75" thickBot="1" x14ac:dyDescent="0.3">
      <c r="A9" s="111" t="s">
        <v>117</v>
      </c>
      <c r="B9" s="171">
        <v>14.814370424631729</v>
      </c>
      <c r="C9" s="171">
        <v>19.610621200000001</v>
      </c>
      <c r="D9" s="171">
        <v>18.437041000000001</v>
      </c>
      <c r="E9" s="171">
        <v>19.179034600000001</v>
      </c>
      <c r="F9" s="171">
        <v>18.6483825</v>
      </c>
      <c r="G9" s="171">
        <v>19.213120242320507</v>
      </c>
      <c r="H9" s="171">
        <v>20.586463979511386</v>
      </c>
      <c r="I9" s="171">
        <v>20.075869000000001</v>
      </c>
      <c r="J9" s="172">
        <v>22.359371199999998</v>
      </c>
    </row>
    <row r="10" spans="1:10" x14ac:dyDescent="0.25">
      <c r="A10" s="114"/>
    </row>
    <row r="11" spans="1:10" ht="15.75" thickBot="1" x14ac:dyDescent="0.3"/>
    <row r="12" spans="1:10" ht="15.75" thickBot="1" x14ac:dyDescent="0.3">
      <c r="A12" s="105" t="s">
        <v>120</v>
      </c>
      <c r="B12" s="112">
        <v>2008</v>
      </c>
      <c r="C12" s="112">
        <v>2009</v>
      </c>
      <c r="D12" s="112">
        <v>2010</v>
      </c>
      <c r="E12" s="112">
        <v>2011</v>
      </c>
      <c r="F12" s="112">
        <v>2012</v>
      </c>
      <c r="G12" s="112">
        <v>2013</v>
      </c>
      <c r="H12" s="112">
        <v>2014</v>
      </c>
      <c r="I12" s="112">
        <v>2015</v>
      </c>
      <c r="J12" s="113">
        <v>2016</v>
      </c>
    </row>
    <row r="13" spans="1:10" x14ac:dyDescent="0.25">
      <c r="A13" s="110" t="s">
        <v>117</v>
      </c>
      <c r="B13" s="100">
        <v>0.43518291709775703</v>
      </c>
      <c r="C13" s="100">
        <v>0.53414072163837467</v>
      </c>
      <c r="D13" s="100">
        <v>0.5206347885195034</v>
      </c>
      <c r="E13" s="100">
        <v>0.5285465662643084</v>
      </c>
      <c r="F13" s="100">
        <v>0.50340483691325444</v>
      </c>
      <c r="G13" s="100">
        <v>0.52917530719074679</v>
      </c>
      <c r="H13" s="100">
        <v>0.55918708466040323</v>
      </c>
      <c r="I13" s="100">
        <v>0.50841153066547706</v>
      </c>
      <c r="J13" s="101">
        <v>0.52130528117944153</v>
      </c>
    </row>
    <row r="14" spans="1:10" x14ac:dyDescent="0.25">
      <c r="A14" s="110" t="s">
        <v>123</v>
      </c>
      <c r="B14" s="100">
        <v>0.22450984691873699</v>
      </c>
      <c r="C14" s="100">
        <v>0.1903091086406532</v>
      </c>
      <c r="D14" s="100">
        <v>0.20074563973279269</v>
      </c>
      <c r="E14" s="100">
        <v>0.20754241755410491</v>
      </c>
      <c r="F14" s="100">
        <v>0.22477480323699972</v>
      </c>
      <c r="G14" s="100">
        <v>0.21077430387650506</v>
      </c>
      <c r="H14" s="100">
        <v>0.18592558427227565</v>
      </c>
      <c r="I14" s="100">
        <v>0.22044491494711876</v>
      </c>
      <c r="J14" s="101">
        <v>0.19132299401333605</v>
      </c>
    </row>
    <row r="15" spans="1:10" x14ac:dyDescent="0.25">
      <c r="A15" s="110" t="s">
        <v>118</v>
      </c>
      <c r="B15" s="100">
        <v>0.1772832084234742</v>
      </c>
      <c r="C15" s="100">
        <v>0.1360456608962011</v>
      </c>
      <c r="D15" s="100">
        <v>0.11253487400289529</v>
      </c>
      <c r="E15" s="100">
        <v>0.11955652490167125</v>
      </c>
      <c r="F15" s="100">
        <v>0.12545445576374961</v>
      </c>
      <c r="G15" s="100">
        <v>0.12745618169001627</v>
      </c>
      <c r="H15" s="100">
        <v>0.13216279447992055</v>
      </c>
      <c r="I15" s="100">
        <v>0.13000679912605653</v>
      </c>
      <c r="J15" s="101">
        <v>0.15970911162184576</v>
      </c>
    </row>
    <row r="16" spans="1:10" ht="15.75" thickBot="1" x14ac:dyDescent="0.3">
      <c r="A16" s="111" t="s">
        <v>124</v>
      </c>
      <c r="B16" s="102">
        <v>0.16302402756003159</v>
      </c>
      <c r="C16" s="102">
        <v>0.13950450882477106</v>
      </c>
      <c r="D16" s="102">
        <v>0.16608469774480877</v>
      </c>
      <c r="E16" s="102">
        <v>0.14435449127991545</v>
      </c>
      <c r="F16" s="102">
        <v>0.14636590408599612</v>
      </c>
      <c r="G16" s="102">
        <v>0.13259420724273191</v>
      </c>
      <c r="H16" s="102">
        <v>0.12272453658740057</v>
      </c>
      <c r="I16" s="102">
        <v>0.14113675526134764</v>
      </c>
      <c r="J16" s="103">
        <v>0.12766261318537678</v>
      </c>
    </row>
    <row r="18" spans="1:10" x14ac:dyDescent="0.25">
      <c r="A18" s="97" t="s">
        <v>122</v>
      </c>
      <c r="B18" s="205"/>
      <c r="C18" s="205"/>
      <c r="D18" s="205"/>
      <c r="E18" s="205"/>
      <c r="F18" s="205"/>
      <c r="G18" s="205"/>
      <c r="H18" s="205"/>
      <c r="I18" s="205"/>
      <c r="J18" s="205"/>
    </row>
    <row r="19" spans="1:10" x14ac:dyDescent="0.25">
      <c r="A19" s="97" t="s">
        <v>116</v>
      </c>
      <c r="B19" s="203"/>
    </row>
    <row r="20" spans="1:10" x14ac:dyDescent="0.25">
      <c r="B20" s="203"/>
    </row>
    <row r="21" spans="1:10" x14ac:dyDescent="0.25">
      <c r="B21" s="203"/>
    </row>
    <row r="22" spans="1:10" x14ac:dyDescent="0.25">
      <c r="B22" s="203"/>
      <c r="C22" s="204"/>
      <c r="D22" s="204"/>
      <c r="E22" s="204"/>
      <c r="F22" s="204"/>
      <c r="G22" s="204"/>
      <c r="H22" s="204"/>
      <c r="I22" s="204"/>
      <c r="J22" s="204"/>
    </row>
    <row r="23" spans="1:10" x14ac:dyDescent="0.25">
      <c r="B23" s="203"/>
    </row>
  </sheetData>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heetViews>
  <sheetFormatPr defaultColWidth="8.85546875" defaultRowHeight="15" x14ac:dyDescent="0.25"/>
  <cols>
    <col min="1" max="3" width="8.85546875" style="2"/>
    <col min="4" max="4" width="24.28515625" style="2" bestFit="1" customWidth="1"/>
    <col min="5" max="13" width="7.5703125" style="2" bestFit="1" customWidth="1"/>
    <col min="14" max="16384" width="8.85546875" style="2"/>
  </cols>
  <sheetData>
    <row r="1" spans="1:13" x14ac:dyDescent="0.25">
      <c r="A1" s="114" t="s">
        <v>149</v>
      </c>
    </row>
    <row r="3" spans="1:13" ht="15.75" thickBot="1" x14ac:dyDescent="0.3"/>
    <row r="4" spans="1:13" ht="15.75" thickBot="1" x14ac:dyDescent="0.3">
      <c r="D4" s="175" t="s">
        <v>140</v>
      </c>
      <c r="E4" s="207">
        <v>2008</v>
      </c>
      <c r="F4" s="207">
        <v>2009</v>
      </c>
      <c r="G4" s="207">
        <v>2010</v>
      </c>
      <c r="H4" s="207">
        <v>2011</v>
      </c>
      <c r="I4" s="207">
        <v>2012</v>
      </c>
      <c r="J4" s="207">
        <v>2013</v>
      </c>
      <c r="K4" s="207">
        <v>2014</v>
      </c>
      <c r="L4" s="207">
        <v>2015</v>
      </c>
      <c r="M4" s="208">
        <v>2016</v>
      </c>
    </row>
    <row r="5" spans="1:13" x14ac:dyDescent="0.25">
      <c r="D5" s="209" t="s">
        <v>117</v>
      </c>
      <c r="E5" s="210">
        <v>274895</v>
      </c>
      <c r="F5" s="210">
        <v>283653</v>
      </c>
      <c r="G5" s="210">
        <v>232988</v>
      </c>
      <c r="H5" s="210">
        <v>236880</v>
      </c>
      <c r="I5" s="210">
        <v>248195.25</v>
      </c>
      <c r="J5" s="210">
        <v>270568.71317073982</v>
      </c>
      <c r="K5" s="210">
        <v>352795.09034686105</v>
      </c>
      <c r="L5" s="210">
        <v>267069.75</v>
      </c>
      <c r="M5" s="211">
        <v>277887</v>
      </c>
    </row>
    <row r="6" spans="1:13" x14ac:dyDescent="0.25">
      <c r="D6" s="209" t="s">
        <v>123</v>
      </c>
      <c r="E6" s="210">
        <v>219219.49770943113</v>
      </c>
      <c r="F6" s="210">
        <v>193640</v>
      </c>
      <c r="G6" s="210">
        <v>190599</v>
      </c>
      <c r="H6" s="210">
        <v>184768</v>
      </c>
      <c r="I6" s="210">
        <v>184993.75</v>
      </c>
      <c r="J6" s="210">
        <v>182765</v>
      </c>
      <c r="K6" s="210">
        <v>226727.90161895464</v>
      </c>
      <c r="L6" s="210">
        <v>189820.25</v>
      </c>
      <c r="M6" s="211">
        <v>196443.75</v>
      </c>
    </row>
    <row r="7" spans="1:13" x14ac:dyDescent="0.25">
      <c r="D7" s="209" t="s">
        <v>118</v>
      </c>
      <c r="E7" s="210">
        <v>295095.11205676169</v>
      </c>
      <c r="F7" s="210">
        <v>272268.07481656666</v>
      </c>
      <c r="G7" s="210">
        <v>248979.68811861347</v>
      </c>
      <c r="H7" s="210">
        <v>243441.33609324452</v>
      </c>
      <c r="I7" s="210">
        <v>247837.45841672734</v>
      </c>
      <c r="J7" s="210">
        <v>251150.13756121029</v>
      </c>
      <c r="K7" s="210">
        <v>306797.28509975702</v>
      </c>
      <c r="L7" s="210">
        <v>260386.88842108595</v>
      </c>
      <c r="M7" s="211">
        <v>267630.1676230384</v>
      </c>
    </row>
    <row r="8" spans="1:13" ht="15.75" thickBot="1" x14ac:dyDescent="0.3">
      <c r="D8" s="212" t="s">
        <v>124</v>
      </c>
      <c r="E8" s="213">
        <v>268425.62671684928</v>
      </c>
      <c r="F8" s="213">
        <v>252303.31493745348</v>
      </c>
      <c r="G8" s="213">
        <v>209808.1014746484</v>
      </c>
      <c r="H8" s="213">
        <v>200212.80695217455</v>
      </c>
      <c r="I8" s="213">
        <v>195856.3583378967</v>
      </c>
      <c r="J8" s="213">
        <v>203575.02632350783</v>
      </c>
      <c r="K8" s="213">
        <v>217146.67213652073</v>
      </c>
      <c r="L8" s="213">
        <v>201108.86157891338</v>
      </c>
      <c r="M8" s="214">
        <v>185912.0823769616</v>
      </c>
    </row>
    <row r="9" spans="1:13" ht="15.75" thickBot="1" x14ac:dyDescent="0.3"/>
    <row r="10" spans="1:13" ht="15.75" thickBot="1" x14ac:dyDescent="0.3">
      <c r="D10" s="175" t="s">
        <v>108</v>
      </c>
      <c r="E10" s="207">
        <v>2008</v>
      </c>
      <c r="F10" s="207" t="s">
        <v>18</v>
      </c>
      <c r="G10" s="207" t="s">
        <v>19</v>
      </c>
      <c r="H10" s="207" t="s">
        <v>20</v>
      </c>
      <c r="I10" s="207" t="s">
        <v>21</v>
      </c>
      <c r="J10" s="207" t="s">
        <v>22</v>
      </c>
      <c r="K10" s="207" t="s">
        <v>23</v>
      </c>
      <c r="L10" s="207" t="s">
        <v>24</v>
      </c>
      <c r="M10" s="208" t="s">
        <v>25</v>
      </c>
    </row>
    <row r="11" spans="1:13" x14ac:dyDescent="0.25">
      <c r="D11" s="209" t="s">
        <v>134</v>
      </c>
      <c r="E11" s="210">
        <v>15431.17</v>
      </c>
      <c r="F11" s="210">
        <v>17209.900000000001</v>
      </c>
      <c r="G11" s="210">
        <v>16828</v>
      </c>
      <c r="H11" s="210">
        <v>17400.3</v>
      </c>
      <c r="I11" s="210">
        <v>15998.15</v>
      </c>
      <c r="J11" s="210">
        <v>16115.82891</v>
      </c>
      <c r="K11" s="210">
        <v>16535.425362000002</v>
      </c>
      <c r="L11" s="210">
        <v>15968.91</v>
      </c>
      <c r="M11" s="211">
        <v>17140</v>
      </c>
    </row>
    <row r="12" spans="1:13" x14ac:dyDescent="0.25">
      <c r="D12" s="209" t="s">
        <v>135</v>
      </c>
      <c r="E12" s="210">
        <v>7732.96</v>
      </c>
      <c r="F12" s="210">
        <v>7273.85</v>
      </c>
      <c r="G12" s="210">
        <v>7771.29</v>
      </c>
      <c r="H12" s="210">
        <v>7744.71</v>
      </c>
      <c r="I12" s="210">
        <v>7796.99</v>
      </c>
      <c r="J12" s="210">
        <v>7191.18</v>
      </c>
      <c r="K12" s="210">
        <v>6769.2351099999996</v>
      </c>
      <c r="L12" s="210">
        <v>7924.24</v>
      </c>
      <c r="M12" s="211">
        <v>7623.0450199999996</v>
      </c>
    </row>
    <row r="13" spans="1:13" x14ac:dyDescent="0.25">
      <c r="D13" s="209" t="s">
        <v>136</v>
      </c>
      <c r="E13" s="210">
        <v>7138.8025770000004</v>
      </c>
      <c r="F13" s="210">
        <v>6050.9530089999998</v>
      </c>
      <c r="G13" s="210">
        <v>4574.8442809999997</v>
      </c>
      <c r="H13" s="210">
        <v>5076.8422490000003</v>
      </c>
      <c r="I13" s="210">
        <v>5411.2860030000002</v>
      </c>
      <c r="J13" s="210">
        <v>5605.208678</v>
      </c>
      <c r="K13" s="210">
        <v>5720.9843039999996</v>
      </c>
      <c r="L13" s="210">
        <v>5758.884618</v>
      </c>
      <c r="M13" s="211">
        <v>6600.9654469999996</v>
      </c>
    </row>
    <row r="14" spans="1:13" ht="15.75" thickBot="1" x14ac:dyDescent="0.3">
      <c r="D14" s="212" t="s">
        <v>137</v>
      </c>
      <c r="E14" s="213">
        <v>7657.5563940000002</v>
      </c>
      <c r="F14" s="213">
        <v>6831.3853939999999</v>
      </c>
      <c r="G14" s="213">
        <v>7149.6476990000001</v>
      </c>
      <c r="H14" s="213">
        <v>6663.6466959999998</v>
      </c>
      <c r="I14" s="213">
        <v>6692.6445000000003</v>
      </c>
      <c r="J14" s="213">
        <v>6073.0973039999999</v>
      </c>
      <c r="K14" s="213">
        <v>6405.549747</v>
      </c>
      <c r="L14" s="213">
        <v>7245.8485069999997</v>
      </c>
      <c r="M14" s="214">
        <v>7491.4631570000001</v>
      </c>
    </row>
    <row r="18" spans="2:14" ht="15.75" thickBot="1" x14ac:dyDescent="0.3">
      <c r="D18" s="2" t="s">
        <v>141</v>
      </c>
      <c r="N18" s="220"/>
    </row>
    <row r="19" spans="2:14" ht="15.75" thickBot="1" x14ac:dyDescent="0.3">
      <c r="D19" s="216"/>
      <c r="E19" s="217">
        <v>2008</v>
      </c>
      <c r="F19" s="218">
        <v>2009</v>
      </c>
      <c r="G19" s="218">
        <v>2010</v>
      </c>
      <c r="H19" s="218">
        <v>2011</v>
      </c>
      <c r="I19" s="218">
        <v>2012</v>
      </c>
      <c r="J19" s="218">
        <v>2013</v>
      </c>
      <c r="K19" s="218">
        <v>2014</v>
      </c>
      <c r="L19" s="218">
        <v>2015</v>
      </c>
      <c r="M19" s="218">
        <v>2016</v>
      </c>
      <c r="N19" s="220"/>
    </row>
    <row r="20" spans="2:14" ht="15.75" thickBot="1" x14ac:dyDescent="0.3">
      <c r="D20" s="216" t="s">
        <v>138</v>
      </c>
      <c r="E20" s="219">
        <v>5.61347787336983E-2</v>
      </c>
      <c r="F20" s="219">
        <v>6.0672370819275671E-2</v>
      </c>
      <c r="G20" s="219">
        <v>7.2226895805792571E-2</v>
      </c>
      <c r="H20" s="219">
        <v>7.345618034447822E-2</v>
      </c>
      <c r="I20" s="219">
        <v>6.4457921737019544E-2</v>
      </c>
      <c r="J20" s="219">
        <v>5.9562795421325226E-2</v>
      </c>
      <c r="K20" s="219">
        <v>4.68697717582824E-2</v>
      </c>
      <c r="L20" s="219">
        <v>5.9793031595678656E-2</v>
      </c>
      <c r="M20" s="219">
        <v>6.1679747523273848E-2</v>
      </c>
      <c r="N20" s="220"/>
    </row>
    <row r="21" spans="2:14" ht="15.75" thickBot="1" x14ac:dyDescent="0.3">
      <c r="D21" s="216" t="s">
        <v>139</v>
      </c>
      <c r="E21" s="219">
        <v>3.5274964502700422E-2</v>
      </c>
      <c r="F21" s="219">
        <v>3.7563778145011363E-2</v>
      </c>
      <c r="G21" s="219">
        <v>4.0772984118489605E-2</v>
      </c>
      <c r="H21" s="219">
        <v>4.191586205403533E-2</v>
      </c>
      <c r="I21" s="219">
        <v>4.2147315787695531E-2</v>
      </c>
      <c r="J21" s="219">
        <v>3.9346592618936888E-2</v>
      </c>
      <c r="K21" s="219">
        <v>2.9856206764426237E-2</v>
      </c>
      <c r="L21" s="219">
        <v>4.1746020248103137E-2</v>
      </c>
      <c r="M21" s="219">
        <v>3.8805230606725839E-2</v>
      </c>
      <c r="N21" s="220"/>
    </row>
    <row r="22" spans="2:14" ht="15.75" thickBot="1" x14ac:dyDescent="0.3">
      <c r="D22" s="216" t="s">
        <v>118</v>
      </c>
      <c r="E22" s="219">
        <v>2.4191531087193501E-2</v>
      </c>
      <c r="F22" s="219">
        <v>2.2224247235290689E-2</v>
      </c>
      <c r="G22" s="219">
        <v>1.8374367465753078E-2</v>
      </c>
      <c r="H22" s="219">
        <v>2.0854479072754655E-2</v>
      </c>
      <c r="I22" s="219">
        <v>2.18340118461882E-2</v>
      </c>
      <c r="J22" s="219">
        <v>2.2318158900605418E-2</v>
      </c>
      <c r="K22" s="219">
        <v>1.8647441101507095E-2</v>
      </c>
      <c r="L22" s="219">
        <v>2.2116645937590339E-2</v>
      </c>
      <c r="M22" s="219">
        <v>2.4664504400331917E-2</v>
      </c>
    </row>
    <row r="23" spans="2:14" ht="15.75" thickBot="1" x14ac:dyDescent="0.3">
      <c r="D23" s="221" t="s">
        <v>137</v>
      </c>
      <c r="E23" s="222">
        <v>2.8527665140100907E-2</v>
      </c>
      <c r="F23" s="222">
        <v>2.7076082594053568E-2</v>
      </c>
      <c r="G23" s="222">
        <v>3.4077081145810324E-2</v>
      </c>
      <c r="H23" s="222">
        <v>3.3282819403215126E-2</v>
      </c>
      <c r="I23" s="222">
        <v>3.4171188297362647E-2</v>
      </c>
      <c r="J23" s="222">
        <v>2.9832231456274207E-2</v>
      </c>
      <c r="K23" s="222">
        <v>2.9498723991371198E-2</v>
      </c>
      <c r="L23" s="222">
        <v>3.6029483982518547E-2</v>
      </c>
      <c r="M23" s="222">
        <v>4.0295730439994001E-2</v>
      </c>
    </row>
    <row r="25" spans="2:14" x14ac:dyDescent="0.25">
      <c r="B25" s="97" t="s">
        <v>142</v>
      </c>
    </row>
    <row r="26" spans="2:14" x14ac:dyDescent="0.25">
      <c r="B26" s="97" t="s">
        <v>54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defaultColWidth="8.85546875" defaultRowHeight="15" x14ac:dyDescent="0.25"/>
  <cols>
    <col min="1" max="1" width="29.140625" style="97" customWidth="1"/>
    <col min="2" max="10" width="11.28515625" style="97" bestFit="1" customWidth="1"/>
    <col min="11" max="16384" width="8.85546875" style="97"/>
  </cols>
  <sheetData>
    <row r="1" spans="1:10" x14ac:dyDescent="0.25">
      <c r="A1" s="114" t="s">
        <v>125</v>
      </c>
    </row>
    <row r="3" spans="1:10" ht="15.75" thickBot="1" x14ac:dyDescent="0.3"/>
    <row r="4" spans="1:10" ht="15.75" thickBot="1" x14ac:dyDescent="0.3">
      <c r="A4" s="11" t="s">
        <v>131</v>
      </c>
      <c r="B4" s="191">
        <v>2008</v>
      </c>
      <c r="C4" s="191">
        <v>2009</v>
      </c>
      <c r="D4" s="191">
        <v>2010</v>
      </c>
      <c r="E4" s="191">
        <v>2011</v>
      </c>
      <c r="F4" s="191">
        <v>2012</v>
      </c>
      <c r="G4" s="191">
        <v>2013</v>
      </c>
      <c r="H4" s="191">
        <v>2014</v>
      </c>
      <c r="I4" s="191">
        <v>2015</v>
      </c>
      <c r="J4" s="192">
        <v>2016</v>
      </c>
    </row>
    <row r="5" spans="1:10" x14ac:dyDescent="0.25">
      <c r="A5" s="188" t="s">
        <v>126</v>
      </c>
      <c r="B5" s="176">
        <v>981788.67786000005</v>
      </c>
      <c r="C5" s="177">
        <v>708068.27601000003</v>
      </c>
      <c r="D5" s="178">
        <v>662662.45380999998</v>
      </c>
      <c r="E5" s="179">
        <v>725527.93594999996</v>
      </c>
      <c r="F5" s="178">
        <v>797013.72725999996</v>
      </c>
      <c r="G5" s="178">
        <v>698681.95866</v>
      </c>
      <c r="H5" s="180">
        <v>768738.76366000006</v>
      </c>
      <c r="I5" s="178">
        <v>775721.35068000003</v>
      </c>
      <c r="J5" s="181">
        <v>1060990.5548</v>
      </c>
    </row>
    <row r="6" spans="1:10" x14ac:dyDescent="0.25">
      <c r="A6" s="188" t="s">
        <v>127</v>
      </c>
      <c r="B6" s="176">
        <v>4322429.0606000004</v>
      </c>
      <c r="C6" s="177">
        <v>5935269.1062000003</v>
      </c>
      <c r="D6" s="178">
        <v>5617387.4195999997</v>
      </c>
      <c r="E6" s="179">
        <v>6132940.1860999996</v>
      </c>
      <c r="F6" s="178">
        <v>6018175.415</v>
      </c>
      <c r="G6" s="178">
        <v>5826759.2933</v>
      </c>
      <c r="H6" s="180">
        <v>5808138.8682000004</v>
      </c>
      <c r="I6" s="178">
        <v>5929083.4458999997</v>
      </c>
      <c r="J6" s="181">
        <v>6449728.9747000001</v>
      </c>
    </row>
    <row r="7" spans="1:10" x14ac:dyDescent="0.25">
      <c r="A7" s="188" t="s">
        <v>128</v>
      </c>
      <c r="B7" s="176">
        <v>3664754.7417000001</v>
      </c>
      <c r="C7" s="177">
        <v>3981731.8105000001</v>
      </c>
      <c r="D7" s="178">
        <v>3406783.7439000001</v>
      </c>
      <c r="E7" s="179">
        <v>3433948.0822999999</v>
      </c>
      <c r="F7" s="178">
        <v>3746208.9517000001</v>
      </c>
      <c r="G7" s="178">
        <v>4118253.6392000001</v>
      </c>
      <c r="H7" s="180">
        <v>4260085.1667999998</v>
      </c>
      <c r="I7" s="178">
        <v>4790423.0383000001</v>
      </c>
      <c r="J7" s="181">
        <v>4871604.7034999998</v>
      </c>
    </row>
    <row r="8" spans="1:10" x14ac:dyDescent="0.25">
      <c r="A8" s="189" t="s">
        <v>129</v>
      </c>
      <c r="B8" s="176">
        <v>23756295.506999999</v>
      </c>
      <c r="C8" s="177">
        <v>24847902.381999999</v>
      </c>
      <c r="D8" s="178">
        <v>24147542.495000001</v>
      </c>
      <c r="E8" s="179">
        <v>24458208.929000001</v>
      </c>
      <c r="F8" s="178">
        <v>25036136.897999998</v>
      </c>
      <c r="G8" s="178">
        <v>24398162.384</v>
      </c>
      <c r="H8" s="180">
        <v>25009737.995999999</v>
      </c>
      <c r="I8" s="178">
        <v>27020449.892999999</v>
      </c>
      <c r="J8" s="181">
        <v>29432887.373</v>
      </c>
    </row>
    <row r="9" spans="1:10" ht="15.75" thickBot="1" x14ac:dyDescent="0.3">
      <c r="A9" s="190" t="s">
        <v>130</v>
      </c>
      <c r="B9" s="182">
        <v>1354282.6236</v>
      </c>
      <c r="C9" s="183">
        <v>1241363.0669</v>
      </c>
      <c r="D9" s="184">
        <v>1578242.1114000001</v>
      </c>
      <c r="E9" s="185">
        <v>1535741.7150999999</v>
      </c>
      <c r="F9" s="184">
        <v>1446969.0183999999</v>
      </c>
      <c r="G9" s="184">
        <v>1265808.5987</v>
      </c>
      <c r="H9" s="186">
        <v>968283.92905999999</v>
      </c>
      <c r="I9" s="184">
        <v>971760.67362999998</v>
      </c>
      <c r="J9" s="187">
        <v>1075915.7379999999</v>
      </c>
    </row>
    <row r="10" spans="1:10" ht="15.75" thickBot="1" x14ac:dyDescent="0.3">
      <c r="A10" s="11" t="s">
        <v>101</v>
      </c>
      <c r="B10" s="196">
        <f>SUM(B5:B9)</f>
        <v>34079550.610760003</v>
      </c>
      <c r="C10" s="196">
        <f t="shared" ref="C10:J10" si="0">SUM(C5:C9)</f>
        <v>36714334.641609997</v>
      </c>
      <c r="D10" s="196">
        <f t="shared" si="0"/>
        <v>35412618.223710001</v>
      </c>
      <c r="E10" s="196">
        <f t="shared" si="0"/>
        <v>36286366.848449998</v>
      </c>
      <c r="F10" s="196">
        <f t="shared" si="0"/>
        <v>37044504.010359995</v>
      </c>
      <c r="G10" s="196">
        <f t="shared" si="0"/>
        <v>36307665.873860002</v>
      </c>
      <c r="H10" s="196">
        <f t="shared" si="0"/>
        <v>36814984.723719999</v>
      </c>
      <c r="I10" s="196">
        <f t="shared" si="0"/>
        <v>39487438.40151</v>
      </c>
      <c r="J10" s="197">
        <f t="shared" si="0"/>
        <v>42891127.343999997</v>
      </c>
    </row>
    <row r="12" spans="1:10" ht="15.75" thickBot="1" x14ac:dyDescent="0.3">
      <c r="A12" s="97" t="s">
        <v>133</v>
      </c>
    </row>
    <row r="13" spans="1:10" ht="15.75" thickBot="1" x14ac:dyDescent="0.3">
      <c r="A13" s="173"/>
      <c r="B13" s="174">
        <v>2008</v>
      </c>
      <c r="C13" s="174">
        <v>2009</v>
      </c>
      <c r="D13" s="174">
        <v>2010</v>
      </c>
      <c r="E13" s="174">
        <v>2011</v>
      </c>
      <c r="F13" s="174">
        <v>2012</v>
      </c>
      <c r="G13" s="174">
        <v>2013</v>
      </c>
      <c r="H13" s="174">
        <v>2014</v>
      </c>
      <c r="I13" s="174">
        <v>2015</v>
      </c>
      <c r="J13" s="174">
        <v>2016</v>
      </c>
    </row>
    <row r="14" spans="1:10" ht="15.75" thickBot="1" x14ac:dyDescent="0.3">
      <c r="A14" s="173" t="s">
        <v>129</v>
      </c>
      <c r="B14" s="193">
        <v>0.69708359063571035</v>
      </c>
      <c r="C14" s="193">
        <v>0.67679021353797764</v>
      </c>
      <c r="D14" s="193">
        <v>0.68189091081755615</v>
      </c>
      <c r="E14" s="193">
        <v>0.67403300614662542</v>
      </c>
      <c r="F14" s="193">
        <v>0.67583944141884866</v>
      </c>
      <c r="G14" s="193">
        <v>0.67198377523810071</v>
      </c>
      <c r="H14" s="193">
        <v>0.67933582435757889</v>
      </c>
      <c r="I14" s="193">
        <v>0.68427963389913737</v>
      </c>
      <c r="J14" s="193">
        <v>0.686223216679273</v>
      </c>
    </row>
    <row r="15" spans="1:10" ht="15.75" thickBot="1" x14ac:dyDescent="0.3">
      <c r="A15" s="173" t="s">
        <v>127</v>
      </c>
      <c r="B15" s="193">
        <v>0.12683351109786264</v>
      </c>
      <c r="C15" s="193">
        <v>0.16166081080149264</v>
      </c>
      <c r="D15" s="193">
        <v>0.15862671842317946</v>
      </c>
      <c r="E15" s="193">
        <v>0.16901499705700002</v>
      </c>
      <c r="F15" s="193">
        <v>0.162457983330454</v>
      </c>
      <c r="G15" s="193">
        <v>0.16048289398562032</v>
      </c>
      <c r="H15" s="193">
        <v>0.15776561940165088</v>
      </c>
      <c r="I15" s="193">
        <v>0.15015112871118202</v>
      </c>
      <c r="J15" s="193">
        <v>0.15037443345732546</v>
      </c>
    </row>
    <row r="16" spans="1:10" ht="15.75" thickBot="1" x14ac:dyDescent="0.3">
      <c r="A16" s="173" t="s">
        <v>128</v>
      </c>
      <c r="B16" s="193">
        <v>0.10753530125901718</v>
      </c>
      <c r="C16" s="193">
        <v>0.10845169466825431</v>
      </c>
      <c r="D16" s="193">
        <v>9.6202537817975789E-2</v>
      </c>
      <c r="E16" s="193">
        <v>9.4634662561889515E-2</v>
      </c>
      <c r="F16" s="193">
        <v>0.10112725360426805</v>
      </c>
      <c r="G16" s="193">
        <v>0.11342655993110728</v>
      </c>
      <c r="H16" s="193">
        <v>0.1157160650417224</v>
      </c>
      <c r="I16" s="193">
        <v>0.12131511265913905</v>
      </c>
      <c r="J16" s="193">
        <v>0.11358071016479085</v>
      </c>
    </row>
    <row r="17" spans="1:10" ht="15.75" thickBot="1" x14ac:dyDescent="0.3">
      <c r="A17" s="173" t="s">
        <v>130</v>
      </c>
      <c r="B17" s="193">
        <v>3.973886390310586E-2</v>
      </c>
      <c r="C17" s="193">
        <v>3.381140034315392E-2</v>
      </c>
      <c r="D17" s="193">
        <v>4.4567224638118151E-2</v>
      </c>
      <c r="E17" s="193">
        <v>4.2322829439332542E-2</v>
      </c>
      <c r="F17" s="193">
        <v>3.9060288619206116E-2</v>
      </c>
      <c r="G17" s="193">
        <v>3.4863397804135055E-2</v>
      </c>
      <c r="H17" s="193">
        <v>2.6301353547381261E-2</v>
      </c>
      <c r="I17" s="193">
        <v>2.4609362191314994E-2</v>
      </c>
      <c r="J17" s="193">
        <v>2.5084809018210821E-2</v>
      </c>
    </row>
    <row r="18" spans="1:10" ht="15.75" thickBot="1" x14ac:dyDescent="0.3">
      <c r="A18" s="194" t="s">
        <v>126</v>
      </c>
      <c r="B18" s="195">
        <v>2.8808733104303846E-2</v>
      </c>
      <c r="C18" s="195">
        <v>1.9285880649121571E-2</v>
      </c>
      <c r="D18" s="195">
        <v>1.8712608303170421E-2</v>
      </c>
      <c r="E18" s="195">
        <v>1.9994504795152603E-2</v>
      </c>
      <c r="F18" s="195">
        <v>2.1515033027223261E-2</v>
      </c>
      <c r="G18" s="195">
        <v>1.9243373041036543E-2</v>
      </c>
      <c r="H18" s="195">
        <v>2.088113765166659E-2</v>
      </c>
      <c r="I18" s="195">
        <v>1.9644762539226562E-2</v>
      </c>
      <c r="J18" s="195">
        <v>2.4736830680399943E-2</v>
      </c>
    </row>
    <row r="20" spans="1:10" x14ac:dyDescent="0.25">
      <c r="A20" s="97" t="s">
        <v>184</v>
      </c>
    </row>
    <row r="21" spans="1:10" x14ac:dyDescent="0.25">
      <c r="A21" s="97" t="s">
        <v>132</v>
      </c>
    </row>
  </sheetData>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heetViews>
  <sheetFormatPr defaultColWidth="8.85546875" defaultRowHeight="15" x14ac:dyDescent="0.25"/>
  <cols>
    <col min="1" max="2" width="8.85546875" style="2"/>
    <col min="3" max="3" width="21" style="2" bestFit="1" customWidth="1"/>
    <col min="4" max="16384" width="8.85546875" style="2"/>
  </cols>
  <sheetData>
    <row r="1" spans="1:12" x14ac:dyDescent="0.25">
      <c r="A1" s="114" t="s">
        <v>147</v>
      </c>
    </row>
    <row r="3" spans="1:12" ht="15.75" thickBot="1" x14ac:dyDescent="0.3"/>
    <row r="4" spans="1:12" ht="15.75" thickBot="1" x14ac:dyDescent="0.3">
      <c r="C4" s="206" t="s">
        <v>140</v>
      </c>
      <c r="D4" s="238">
        <v>2008</v>
      </c>
      <c r="E4" s="238">
        <v>2009</v>
      </c>
      <c r="F4" s="238">
        <v>2010</v>
      </c>
      <c r="G4" s="238">
        <v>2011</v>
      </c>
      <c r="H4" s="238">
        <v>2012</v>
      </c>
      <c r="I4" s="238">
        <v>2013</v>
      </c>
      <c r="J4" s="238">
        <v>2014</v>
      </c>
      <c r="K4" s="238">
        <v>2015</v>
      </c>
      <c r="L4" s="239">
        <v>2016</v>
      </c>
    </row>
    <row r="5" spans="1:12" x14ac:dyDescent="0.25">
      <c r="C5" s="240" t="s">
        <v>129</v>
      </c>
      <c r="D5" s="210">
        <v>484512.20200051635</v>
      </c>
      <c r="E5" s="176">
        <v>485339.43952991639</v>
      </c>
      <c r="F5" s="176">
        <v>436429.62446708971</v>
      </c>
      <c r="G5" s="176">
        <v>431121.88902945723</v>
      </c>
      <c r="H5" s="176">
        <v>441962.96933384822</v>
      </c>
      <c r="I5" s="176">
        <v>454722.97086430958</v>
      </c>
      <c r="J5" s="176">
        <v>533609.4438676578</v>
      </c>
      <c r="K5" s="176">
        <v>453458.7500000007</v>
      </c>
      <c r="L5" s="199">
        <v>464735.25000000029</v>
      </c>
    </row>
    <row r="6" spans="1:12" x14ac:dyDescent="0.25">
      <c r="C6" s="241" t="s">
        <v>127</v>
      </c>
      <c r="D6" s="210">
        <v>229133.55384389055</v>
      </c>
      <c r="E6" s="176">
        <v>210488.67941466198</v>
      </c>
      <c r="F6" s="176">
        <v>180031.85681512224</v>
      </c>
      <c r="G6" s="176">
        <v>182659.33525748522</v>
      </c>
      <c r="H6" s="176">
        <v>185889.44349303748</v>
      </c>
      <c r="I6" s="176">
        <v>193341.95227087219</v>
      </c>
      <c r="J6" s="176">
        <v>248064.32858861124</v>
      </c>
      <c r="K6" s="176">
        <v>200004.74999999997</v>
      </c>
      <c r="L6" s="199">
        <v>199819.00000000023</v>
      </c>
    </row>
    <row r="7" spans="1:12" x14ac:dyDescent="0.25">
      <c r="C7" s="241" t="s">
        <v>128</v>
      </c>
      <c r="D7" s="210">
        <v>191654.22159696152</v>
      </c>
      <c r="E7" s="176">
        <v>177144.6525606596</v>
      </c>
      <c r="F7" s="176">
        <v>153954.53391122844</v>
      </c>
      <c r="G7" s="176">
        <v>145368.61423486168</v>
      </c>
      <c r="H7" s="176">
        <v>144611.53700305935</v>
      </c>
      <c r="I7" s="176">
        <v>152379.95392027564</v>
      </c>
      <c r="J7" s="176">
        <v>184849.94829877079</v>
      </c>
      <c r="K7" s="176">
        <v>154127.57289452659</v>
      </c>
      <c r="L7" s="199">
        <v>152787.49999999997</v>
      </c>
    </row>
    <row r="8" spans="1:12" x14ac:dyDescent="0.25">
      <c r="C8" s="240" t="s">
        <v>130</v>
      </c>
      <c r="D8" s="210">
        <v>67087.441003581727</v>
      </c>
      <c r="E8" s="176">
        <v>62154.238907303501</v>
      </c>
      <c r="F8" s="176">
        <v>54691.000000000626</v>
      </c>
      <c r="G8" s="176">
        <v>51669.905285555098</v>
      </c>
      <c r="H8" s="176">
        <v>49564.749999999905</v>
      </c>
      <c r="I8" s="176">
        <v>50961.999999999738</v>
      </c>
      <c r="J8" s="176">
        <v>67256.442816365132</v>
      </c>
      <c r="K8" s="176">
        <v>52557.677105473667</v>
      </c>
      <c r="L8" s="199">
        <v>52189.749999999956</v>
      </c>
    </row>
    <row r="9" spans="1:12" ht="15.75" thickBot="1" x14ac:dyDescent="0.3">
      <c r="C9" s="242" t="s">
        <v>126</v>
      </c>
      <c r="D9" s="213">
        <v>73851.718907884366</v>
      </c>
      <c r="E9" s="182">
        <v>66737.379341478358</v>
      </c>
      <c r="F9" s="182">
        <v>57267.77439982049</v>
      </c>
      <c r="G9" s="182">
        <v>54482.39923806017</v>
      </c>
      <c r="H9" s="182">
        <v>54854.116924679642</v>
      </c>
      <c r="I9" s="182">
        <v>56652.000000000044</v>
      </c>
      <c r="J9" s="182">
        <v>69686.785630687882</v>
      </c>
      <c r="K9" s="182">
        <v>58236.999999999985</v>
      </c>
      <c r="L9" s="200">
        <v>58341.499999999978</v>
      </c>
    </row>
    <row r="10" spans="1:12" ht="15.75" thickBot="1" x14ac:dyDescent="0.3"/>
    <row r="11" spans="1:12" ht="15.75" thickBot="1" x14ac:dyDescent="0.3">
      <c r="C11" s="243" t="s">
        <v>108</v>
      </c>
      <c r="D11" s="238">
        <v>2008</v>
      </c>
      <c r="E11" s="238">
        <v>2009</v>
      </c>
      <c r="F11" s="238">
        <v>2010</v>
      </c>
      <c r="G11" s="238">
        <v>2011</v>
      </c>
      <c r="H11" s="238">
        <v>2012</v>
      </c>
      <c r="I11" s="238">
        <v>2013</v>
      </c>
      <c r="J11" s="238">
        <v>2014</v>
      </c>
      <c r="K11" s="238">
        <v>2015</v>
      </c>
      <c r="L11" s="239">
        <v>2016</v>
      </c>
    </row>
    <row r="12" spans="1:12" x14ac:dyDescent="0.25">
      <c r="C12" s="201" t="s">
        <v>129</v>
      </c>
      <c r="D12" s="210">
        <v>24590.417997</v>
      </c>
      <c r="E12" s="177">
        <v>24338.523754000002</v>
      </c>
      <c r="F12" s="178">
        <v>23405.94328</v>
      </c>
      <c r="G12" s="179">
        <v>24170.564437000001</v>
      </c>
      <c r="H12" s="178">
        <v>22951.112748</v>
      </c>
      <c r="I12" s="178">
        <v>22164.982969000001</v>
      </c>
      <c r="J12" s="180">
        <v>22248.958811</v>
      </c>
      <c r="K12" s="178">
        <v>23329.281995000001</v>
      </c>
      <c r="L12" s="181">
        <v>24140.231359000001</v>
      </c>
    </row>
    <row r="13" spans="1:12" x14ac:dyDescent="0.25">
      <c r="C13" s="201" t="s">
        <v>127</v>
      </c>
      <c r="D13" s="210">
        <v>5724.3601479999998</v>
      </c>
      <c r="E13" s="177">
        <v>5411.159662</v>
      </c>
      <c r="F13" s="178">
        <v>5527.5692799999997</v>
      </c>
      <c r="G13" s="179">
        <v>5537.4893350000002</v>
      </c>
      <c r="H13" s="178">
        <v>5858.9550879999997</v>
      </c>
      <c r="I13" s="178">
        <v>5980.5815860000002</v>
      </c>
      <c r="J13" s="180">
        <v>6004.0349740000001</v>
      </c>
      <c r="K13" s="178">
        <v>6185.0688019999998</v>
      </c>
      <c r="L13" s="181">
        <v>6480.1999569999998</v>
      </c>
    </row>
    <row r="14" spans="1:12" x14ac:dyDescent="0.25">
      <c r="C14" s="201" t="s">
        <v>128</v>
      </c>
      <c r="D14" s="210">
        <v>4888.7603360000003</v>
      </c>
      <c r="E14" s="177">
        <v>5030.7146860000003</v>
      </c>
      <c r="F14" s="178">
        <v>4613.5908030000001</v>
      </c>
      <c r="G14" s="179">
        <v>4534.4250679999996</v>
      </c>
      <c r="H14" s="178">
        <v>4665.6435810000003</v>
      </c>
      <c r="I14" s="178">
        <v>4641.6887829999996</v>
      </c>
      <c r="J14" s="180">
        <v>5058.136211</v>
      </c>
      <c r="K14" s="178">
        <v>5188.3358920000001</v>
      </c>
      <c r="L14" s="181">
        <v>5456.4337329999998</v>
      </c>
    </row>
    <row r="15" spans="1:12" x14ac:dyDescent="0.25">
      <c r="C15" s="201" t="s">
        <v>130</v>
      </c>
      <c r="D15" s="210">
        <v>1507.697502</v>
      </c>
      <c r="E15" s="177">
        <v>1530.235408</v>
      </c>
      <c r="F15" s="178">
        <v>1791.4229210000001</v>
      </c>
      <c r="G15" s="179">
        <v>1605.057444</v>
      </c>
      <c r="H15" s="178">
        <v>1496.2011170000001</v>
      </c>
      <c r="I15" s="178">
        <v>1273.742608</v>
      </c>
      <c r="J15" s="180">
        <v>1181.7196899999999</v>
      </c>
      <c r="K15" s="178">
        <v>1215.0397379999999</v>
      </c>
      <c r="L15" s="181">
        <v>1367.0398520000001</v>
      </c>
    </row>
    <row r="16" spans="1:12" ht="15.75" thickBot="1" x14ac:dyDescent="0.3">
      <c r="C16" s="202" t="s">
        <v>126</v>
      </c>
      <c r="D16" s="213">
        <v>1249.252988</v>
      </c>
      <c r="E16" s="183">
        <v>1055.4548930000001</v>
      </c>
      <c r="F16" s="184">
        <v>985.25569599999994</v>
      </c>
      <c r="G16" s="185">
        <v>1037.962661</v>
      </c>
      <c r="H16" s="184">
        <v>927.15796799999998</v>
      </c>
      <c r="I16" s="184">
        <v>924.31894699999998</v>
      </c>
      <c r="J16" s="186">
        <v>938.34483599999999</v>
      </c>
      <c r="K16" s="184">
        <v>980.156699</v>
      </c>
      <c r="L16" s="187">
        <v>1411.5687230000001</v>
      </c>
    </row>
    <row r="18" spans="3:13" ht="15.75" thickBot="1" x14ac:dyDescent="0.3">
      <c r="C18" s="2" t="s">
        <v>141</v>
      </c>
      <c r="D18" s="244"/>
      <c r="E18" s="244"/>
      <c r="F18" s="244"/>
      <c r="G18" s="244"/>
      <c r="H18" s="244"/>
      <c r="I18" s="244"/>
      <c r="J18" s="244"/>
      <c r="K18" s="244"/>
      <c r="L18" s="244"/>
    </row>
    <row r="19" spans="3:13" ht="15.75" thickBot="1" x14ac:dyDescent="0.3">
      <c r="C19" s="198"/>
      <c r="D19" s="217">
        <v>2008</v>
      </c>
      <c r="E19" s="217">
        <v>2009</v>
      </c>
      <c r="F19" s="217">
        <v>2010</v>
      </c>
      <c r="G19" s="217">
        <v>2011</v>
      </c>
      <c r="H19" s="217">
        <v>2012</v>
      </c>
      <c r="I19" s="217">
        <v>2013</v>
      </c>
      <c r="J19" s="217">
        <v>2014</v>
      </c>
      <c r="K19" s="217">
        <v>2015</v>
      </c>
      <c r="L19" s="217">
        <v>2016</v>
      </c>
    </row>
    <row r="20" spans="3:13" ht="15.75" thickBot="1" x14ac:dyDescent="0.3">
      <c r="C20" s="216" t="s">
        <v>129</v>
      </c>
      <c r="D20" s="219">
        <v>5.0752938513143601E-2</v>
      </c>
      <c r="E20" s="219">
        <v>5.0147426258153438E-2</v>
      </c>
      <c r="F20" s="219">
        <v>5.3630509864173975E-2</v>
      </c>
      <c r="G20" s="219">
        <v>5.6064340623977228E-2</v>
      </c>
      <c r="H20" s="219">
        <v>5.1929945132265773E-2</v>
      </c>
      <c r="I20" s="219">
        <v>4.8743926278609059E-2</v>
      </c>
      <c r="J20" s="219">
        <v>4.169521185707882E-2</v>
      </c>
      <c r="K20" s="219">
        <v>5.1447418304310953E-2</v>
      </c>
      <c r="L20" s="219">
        <v>5.1944050637432786E-2</v>
      </c>
      <c r="M20" s="220"/>
    </row>
    <row r="21" spans="3:13" ht="15.75" thickBot="1" x14ac:dyDescent="0.3">
      <c r="C21" s="245" t="s">
        <v>127</v>
      </c>
      <c r="D21" s="219">
        <v>2.4982635899323698E-2</v>
      </c>
      <c r="E21" s="219">
        <v>2.5707604214381688E-2</v>
      </c>
      <c r="F21" s="219">
        <v>3.070328428416063E-2</v>
      </c>
      <c r="G21" s="219">
        <v>3.0315939380782777E-2</v>
      </c>
      <c r="H21" s="219">
        <v>3.151849280897679E-2</v>
      </c>
      <c r="I21" s="219">
        <v>3.0932663686054032E-2</v>
      </c>
      <c r="J21" s="219">
        <v>2.4203540300052832E-2</v>
      </c>
      <c r="K21" s="219">
        <v>3.0924609550523178E-2</v>
      </c>
      <c r="L21" s="219">
        <v>3.2430349251072181E-2</v>
      </c>
      <c r="M21" s="220"/>
    </row>
    <row r="22" spans="3:13" ht="15.75" thickBot="1" x14ac:dyDescent="0.3">
      <c r="C22" s="245" t="s">
        <v>128</v>
      </c>
      <c r="D22" s="219">
        <v>2.5508231935953904E-2</v>
      </c>
      <c r="E22" s="219">
        <v>2.8398907973117248E-2</v>
      </c>
      <c r="F22" s="219">
        <v>2.9967229192874811E-2</v>
      </c>
      <c r="G22" s="219">
        <v>3.1192600217499859E-2</v>
      </c>
      <c r="H22" s="219">
        <v>3.2263287409090298E-2</v>
      </c>
      <c r="I22" s="219">
        <v>3.0461282232888097E-2</v>
      </c>
      <c r="J22" s="219">
        <v>2.7363471061536863E-2</v>
      </c>
      <c r="K22" s="219">
        <v>3.3662606855883667E-2</v>
      </c>
      <c r="L22" s="219">
        <v>3.5712566361776985E-2</v>
      </c>
      <c r="M22" s="220"/>
    </row>
    <row r="23" spans="3:13" ht="15.75" thickBot="1" x14ac:dyDescent="0.3">
      <c r="C23" s="216" t="s">
        <v>130</v>
      </c>
      <c r="D23" s="219">
        <v>2.247361770617403E-2</v>
      </c>
      <c r="E23" s="219">
        <v>2.4619968563723945E-2</v>
      </c>
      <c r="F23" s="219">
        <v>3.2755351355798573E-2</v>
      </c>
      <c r="G23" s="219">
        <v>3.1063680785354795E-2</v>
      </c>
      <c r="H23" s="219">
        <v>3.018679842024832E-2</v>
      </c>
      <c r="I23" s="219">
        <v>2.4993968211608777E-2</v>
      </c>
      <c r="J23" s="219">
        <v>1.7570356690236058E-2</v>
      </c>
      <c r="K23" s="219">
        <v>2.3118216118296796E-2</v>
      </c>
      <c r="L23" s="219">
        <v>2.6193646300279292E-2</v>
      </c>
      <c r="M23" s="220"/>
    </row>
    <row r="24" spans="3:13" ht="15.75" thickBot="1" x14ac:dyDescent="0.3">
      <c r="C24" s="246" t="s">
        <v>126</v>
      </c>
      <c r="D24" s="219">
        <v>1.6915692775657663E-2</v>
      </c>
      <c r="E24" s="219">
        <v>1.5815048529243307E-2</v>
      </c>
      <c r="F24" s="219">
        <v>1.72043650434421E-2</v>
      </c>
      <c r="G24" s="219">
        <v>1.9051339065752869E-2</v>
      </c>
      <c r="H24" s="219">
        <v>1.6902249456920135E-2</v>
      </c>
      <c r="I24" s="219">
        <v>1.6315733725199452E-2</v>
      </c>
      <c r="J24" s="219">
        <v>1.3465176037432013E-2</v>
      </c>
      <c r="K24" s="219">
        <v>1.6830480605113593E-2</v>
      </c>
      <c r="L24" s="219">
        <v>2.4194933674999797E-2</v>
      </c>
      <c r="M24" s="220"/>
    </row>
    <row r="26" spans="3:13" x14ac:dyDescent="0.25">
      <c r="C26" s="2" t="s">
        <v>145</v>
      </c>
    </row>
    <row r="27" spans="3:13" x14ac:dyDescent="0.25">
      <c r="C27" s="2" t="s">
        <v>146</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workbookViewId="0"/>
  </sheetViews>
  <sheetFormatPr defaultColWidth="8.85546875" defaultRowHeight="15" x14ac:dyDescent="0.25"/>
  <cols>
    <col min="1" max="16384" width="8.85546875" style="2"/>
  </cols>
  <sheetData>
    <row r="1" spans="1:23" x14ac:dyDescent="0.25">
      <c r="A1" s="1" t="s">
        <v>0</v>
      </c>
    </row>
    <row r="2" spans="1:23" ht="23.25" x14ac:dyDescent="0.35">
      <c r="B2" s="3"/>
    </row>
    <row r="5" spans="1:23" ht="15" customHeight="1" x14ac:dyDescent="0.25">
      <c r="I5" s="284" t="s">
        <v>170</v>
      </c>
      <c r="J5" s="284"/>
      <c r="K5" s="284"/>
      <c r="L5" s="284"/>
      <c r="M5" s="284"/>
      <c r="N5" s="284"/>
      <c r="O5" s="284"/>
      <c r="P5" s="284"/>
      <c r="Q5" s="284"/>
      <c r="R5" s="284"/>
      <c r="S5" s="284"/>
      <c r="T5" s="284"/>
      <c r="U5" s="284"/>
      <c r="V5" s="284"/>
      <c r="W5" s="284"/>
    </row>
    <row r="6" spans="1:23" x14ac:dyDescent="0.25">
      <c r="I6" s="284"/>
      <c r="J6" s="284"/>
      <c r="K6" s="284"/>
      <c r="L6" s="284"/>
      <c r="M6" s="284"/>
      <c r="N6" s="284"/>
      <c r="O6" s="284"/>
      <c r="P6" s="284"/>
      <c r="Q6" s="284"/>
      <c r="R6" s="284"/>
      <c r="S6" s="284"/>
      <c r="T6" s="284"/>
      <c r="U6" s="284"/>
      <c r="V6" s="284"/>
      <c r="W6" s="284"/>
    </row>
    <row r="7" spans="1:23" x14ac:dyDescent="0.25">
      <c r="I7" s="284"/>
      <c r="J7" s="284"/>
      <c r="K7" s="284"/>
      <c r="L7" s="284"/>
      <c r="M7" s="284"/>
      <c r="N7" s="284"/>
      <c r="O7" s="284"/>
      <c r="P7" s="284"/>
      <c r="Q7" s="284"/>
      <c r="R7" s="284"/>
      <c r="S7" s="284"/>
      <c r="T7" s="284"/>
      <c r="U7" s="284"/>
      <c r="V7" s="284"/>
      <c r="W7" s="284"/>
    </row>
    <row r="8" spans="1:23" x14ac:dyDescent="0.25">
      <c r="I8" s="284"/>
      <c r="J8" s="284"/>
      <c r="K8" s="284"/>
      <c r="L8" s="284"/>
      <c r="M8" s="284"/>
      <c r="N8" s="284"/>
      <c r="O8" s="284"/>
      <c r="P8" s="284"/>
      <c r="Q8" s="284"/>
      <c r="R8" s="284"/>
      <c r="S8" s="284"/>
      <c r="T8" s="284"/>
      <c r="U8" s="284"/>
      <c r="V8" s="284"/>
      <c r="W8" s="284"/>
    </row>
    <row r="9" spans="1:23" x14ac:dyDescent="0.25">
      <c r="I9" s="284"/>
      <c r="J9" s="284"/>
      <c r="K9" s="284"/>
      <c r="L9" s="284"/>
      <c r="M9" s="284"/>
      <c r="N9" s="284"/>
      <c r="O9" s="284"/>
      <c r="P9" s="284"/>
      <c r="Q9" s="284"/>
      <c r="R9" s="284"/>
      <c r="S9" s="284"/>
      <c r="T9" s="284"/>
      <c r="U9" s="284"/>
      <c r="V9" s="284"/>
      <c r="W9" s="284"/>
    </row>
    <row r="10" spans="1:23" x14ac:dyDescent="0.25">
      <c r="I10" s="284"/>
      <c r="J10" s="284"/>
      <c r="K10" s="284"/>
      <c r="L10" s="284"/>
      <c r="M10" s="284"/>
      <c r="N10" s="284"/>
      <c r="O10" s="284"/>
      <c r="P10" s="284"/>
      <c r="Q10" s="284"/>
      <c r="R10" s="284"/>
      <c r="S10" s="284"/>
      <c r="T10" s="284"/>
      <c r="U10" s="284"/>
      <c r="V10" s="284"/>
      <c r="W10" s="284"/>
    </row>
    <row r="11" spans="1:23" x14ac:dyDescent="0.25">
      <c r="I11" s="284"/>
      <c r="J11" s="284"/>
      <c r="K11" s="284"/>
      <c r="L11" s="284"/>
      <c r="M11" s="284"/>
      <c r="N11" s="284"/>
      <c r="O11" s="284"/>
      <c r="P11" s="284"/>
      <c r="Q11" s="284"/>
      <c r="R11" s="284"/>
      <c r="S11" s="284"/>
      <c r="T11" s="284"/>
      <c r="U11" s="284"/>
      <c r="V11" s="284"/>
      <c r="W11" s="284"/>
    </row>
    <row r="12" spans="1:23" x14ac:dyDescent="0.25">
      <c r="I12" s="4" t="s">
        <v>3</v>
      </c>
    </row>
    <row r="37" spans="1:1" x14ac:dyDescent="0.25">
      <c r="A37" s="5"/>
    </row>
    <row r="38" spans="1:1" ht="14.45" customHeight="1" x14ac:dyDescent="0.25"/>
  </sheetData>
  <mergeCells count="1">
    <mergeCell ref="I5:W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ColWidth="8.85546875" defaultRowHeight="15" x14ac:dyDescent="0.25"/>
  <cols>
    <col min="1" max="1" width="8.85546875" style="2"/>
    <col min="2" max="2" width="10.85546875" style="2" customWidth="1"/>
    <col min="3" max="3" width="11.140625" style="2" bestFit="1" customWidth="1"/>
    <col min="4" max="4" width="15.85546875" style="2" bestFit="1" customWidth="1"/>
    <col min="5" max="5" width="21.140625" style="2" bestFit="1" customWidth="1"/>
    <col min="6" max="16384" width="8.85546875" style="2"/>
  </cols>
  <sheetData>
    <row r="1" spans="1:5" x14ac:dyDescent="0.25">
      <c r="A1" s="1" t="s">
        <v>168</v>
      </c>
    </row>
    <row r="2" spans="1:5" ht="15.75" thickBot="1" x14ac:dyDescent="0.3"/>
    <row r="3" spans="1:5" ht="15.75" thickBot="1" x14ac:dyDescent="0.3">
      <c r="B3" s="25" t="s">
        <v>4</v>
      </c>
      <c r="C3" s="26" t="s">
        <v>5</v>
      </c>
      <c r="D3" s="26" t="s">
        <v>6</v>
      </c>
      <c r="E3" s="26" t="s">
        <v>7</v>
      </c>
    </row>
    <row r="4" spans="1:5" ht="15.75" thickBot="1" x14ac:dyDescent="0.3">
      <c r="B4" s="27" t="s">
        <v>8</v>
      </c>
      <c r="C4" s="28" t="s">
        <v>9</v>
      </c>
      <c r="D4" s="28" t="s">
        <v>10</v>
      </c>
      <c r="E4" s="28" t="s">
        <v>11</v>
      </c>
    </row>
    <row r="5" spans="1:5" ht="15.75" thickBot="1" x14ac:dyDescent="0.3">
      <c r="B5" s="29" t="s">
        <v>12</v>
      </c>
      <c r="C5" s="30" t="s">
        <v>13</v>
      </c>
      <c r="D5" s="30" t="s">
        <v>14</v>
      </c>
      <c r="E5" s="30" t="s">
        <v>15</v>
      </c>
    </row>
    <row r="7" spans="1:5" x14ac:dyDescent="0.25">
      <c r="B7" s="1" t="s">
        <v>177</v>
      </c>
    </row>
    <row r="8" spans="1:5" x14ac:dyDescent="0.25">
      <c r="B8" s="2"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defaultColWidth="8.85546875" defaultRowHeight="15" x14ac:dyDescent="0.25"/>
  <cols>
    <col min="1" max="1" width="51.7109375" style="8" customWidth="1"/>
    <col min="2" max="2" width="13.7109375" style="8" customWidth="1"/>
    <col min="3" max="9" width="12.7109375" style="8" bestFit="1" customWidth="1"/>
    <col min="10" max="10" width="11.28515625" style="8" bestFit="1" customWidth="1"/>
    <col min="11" max="12" width="7" style="8" customWidth="1"/>
    <col min="13" max="16384" width="8.85546875" style="8"/>
  </cols>
  <sheetData>
    <row r="1" spans="1:12" x14ac:dyDescent="0.25">
      <c r="A1" s="7" t="s">
        <v>171</v>
      </c>
    </row>
    <row r="2" spans="1:12" x14ac:dyDescent="0.25">
      <c r="A2" s="9"/>
    </row>
    <row r="3" spans="1:12" ht="15.75" thickBot="1" x14ac:dyDescent="0.3">
      <c r="B3" s="10"/>
      <c r="C3" s="10"/>
      <c r="D3" s="10"/>
      <c r="E3" s="10"/>
      <c r="F3" s="10"/>
      <c r="G3" s="10"/>
      <c r="H3" s="10"/>
      <c r="I3" s="10"/>
      <c r="J3" s="10"/>
    </row>
    <row r="4" spans="1:12" ht="15.75" thickBot="1" x14ac:dyDescent="0.3">
      <c r="A4" s="11"/>
      <c r="B4" s="12" t="s">
        <v>17</v>
      </c>
      <c r="C4" s="13" t="s">
        <v>18</v>
      </c>
      <c r="D4" s="13" t="s">
        <v>19</v>
      </c>
      <c r="E4" s="13" t="s">
        <v>20</v>
      </c>
      <c r="F4" s="13" t="s">
        <v>21</v>
      </c>
      <c r="G4" s="13" t="s">
        <v>22</v>
      </c>
      <c r="H4" s="13" t="s">
        <v>23</v>
      </c>
      <c r="I4" s="13" t="s">
        <v>24</v>
      </c>
      <c r="J4" s="14" t="s">
        <v>25</v>
      </c>
    </row>
    <row r="5" spans="1:12" x14ac:dyDescent="0.25">
      <c r="A5" s="16" t="s">
        <v>27</v>
      </c>
      <c r="B5" s="17">
        <v>34.079550611129314</v>
      </c>
      <c r="C5" s="18">
        <v>36.71433464171794</v>
      </c>
      <c r="D5" s="18">
        <v>35.412618224049652</v>
      </c>
      <c r="E5" s="18">
        <v>36.286366848534605</v>
      </c>
      <c r="F5" s="18">
        <v>37.044504010622852</v>
      </c>
      <c r="G5" s="18">
        <v>36.307665874127679</v>
      </c>
      <c r="H5" s="18">
        <v>36.814984723786381</v>
      </c>
      <c r="I5" s="18">
        <v>39.487438401961526</v>
      </c>
      <c r="J5" s="19">
        <v>42.891127343679365</v>
      </c>
      <c r="K5" s="10"/>
      <c r="L5" s="10"/>
    </row>
    <row r="6" spans="1:12" x14ac:dyDescent="0.25">
      <c r="A6" s="16" t="s">
        <v>30</v>
      </c>
      <c r="B6" s="17">
        <v>1.9</v>
      </c>
      <c r="C6" s="17">
        <v>2.1</v>
      </c>
      <c r="D6" s="17">
        <v>2</v>
      </c>
      <c r="E6" s="17">
        <v>2</v>
      </c>
      <c r="F6" s="17">
        <v>2</v>
      </c>
      <c r="G6" s="17">
        <v>1.9</v>
      </c>
      <c r="H6" s="17">
        <v>1.9</v>
      </c>
      <c r="I6" s="17">
        <v>1.9</v>
      </c>
      <c r="J6" s="20">
        <v>2.1</v>
      </c>
    </row>
    <row r="7" spans="1:12" x14ac:dyDescent="0.25">
      <c r="A7" s="16" t="s">
        <v>28</v>
      </c>
      <c r="B7" s="18">
        <v>34.829300724574161</v>
      </c>
      <c r="C7" s="18">
        <v>37.4486213345523</v>
      </c>
      <c r="D7" s="18">
        <v>36.404171534323041</v>
      </c>
      <c r="E7" s="18">
        <v>37.012094185505298</v>
      </c>
      <c r="F7" s="18">
        <v>37.785394090835311</v>
      </c>
      <c r="G7" s="18">
        <v>36.961203859861975</v>
      </c>
      <c r="H7" s="18">
        <v>37.477654448814533</v>
      </c>
      <c r="I7" s="18">
        <v>40.198212293196832</v>
      </c>
      <c r="J7" s="19">
        <v>43.74894989055295</v>
      </c>
    </row>
    <row r="8" spans="1:12" ht="15.75" thickBot="1" x14ac:dyDescent="0.3">
      <c r="A8" s="21" t="s">
        <v>29</v>
      </c>
      <c r="B8" s="22">
        <v>33.329800497684467</v>
      </c>
      <c r="C8" s="22">
        <v>35.98004794888358</v>
      </c>
      <c r="D8" s="22">
        <v>34.421064913776263</v>
      </c>
      <c r="E8" s="22">
        <v>35.560639511563913</v>
      </c>
      <c r="F8" s="22">
        <v>36.303613930410393</v>
      </c>
      <c r="G8" s="22">
        <v>35.654127888393383</v>
      </c>
      <c r="H8" s="22">
        <v>36.152314998758229</v>
      </c>
      <c r="I8" s="22">
        <v>38.776664510726221</v>
      </c>
      <c r="J8" s="23">
        <v>42.03330479680578</v>
      </c>
    </row>
    <row r="12" spans="1:12" x14ac:dyDescent="0.25">
      <c r="I12" s="10"/>
      <c r="J12" s="10"/>
    </row>
    <row r="14" spans="1:12" x14ac:dyDescent="0.25">
      <c r="H14" s="24"/>
      <c r="I14" s="24"/>
    </row>
    <row r="25" spans="1:13" x14ac:dyDescent="0.25">
      <c r="A25" s="8" t="s">
        <v>176</v>
      </c>
    </row>
    <row r="26" spans="1:13" x14ac:dyDescent="0.25">
      <c r="A26" s="8" t="s">
        <v>33</v>
      </c>
      <c r="L26" s="10"/>
      <c r="M26" s="10"/>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heetViews>
  <sheetFormatPr defaultColWidth="8.85546875" defaultRowHeight="15" x14ac:dyDescent="0.25"/>
  <cols>
    <col min="1" max="1" width="8.85546875" style="97"/>
    <col min="2" max="2" width="18.5703125" style="97" customWidth="1"/>
    <col min="3" max="3" width="5.85546875" style="97" customWidth="1"/>
    <col min="4" max="4" width="5.7109375" style="97" customWidth="1"/>
    <col min="5" max="5" width="7.140625" style="97" customWidth="1"/>
    <col min="6" max="6" width="15.7109375" style="97" bestFit="1" customWidth="1"/>
    <col min="7" max="9" width="11.140625" style="97" customWidth="1"/>
    <col min="10" max="16384" width="8.85546875" style="97"/>
  </cols>
  <sheetData>
    <row r="1" spans="1:5" x14ac:dyDescent="0.25">
      <c r="A1" s="114" t="s">
        <v>155</v>
      </c>
    </row>
    <row r="4" spans="1:5" ht="15.75" thickBot="1" x14ac:dyDescent="0.3"/>
    <row r="5" spans="1:5" ht="15.75" thickBot="1" x14ac:dyDescent="0.3">
      <c r="B5" s="260" t="s">
        <v>8</v>
      </c>
      <c r="C5" s="261">
        <v>2014</v>
      </c>
      <c r="D5" s="261">
        <v>2015</v>
      </c>
      <c r="E5" s="261">
        <v>2016</v>
      </c>
    </row>
    <row r="6" spans="1:5" ht="15.75" thickBot="1" x14ac:dyDescent="0.3">
      <c r="B6" s="262" t="s">
        <v>150</v>
      </c>
      <c r="C6" s="263">
        <v>36.299999999999997</v>
      </c>
      <c r="D6" s="263">
        <v>38.4</v>
      </c>
      <c r="E6" s="263">
        <v>42.890999999999998</v>
      </c>
    </row>
    <row r="7" spans="1:5" ht="15.75" thickBot="1" x14ac:dyDescent="0.3">
      <c r="B7" s="264" t="s">
        <v>151</v>
      </c>
      <c r="C7" s="265">
        <v>36.799999999999997</v>
      </c>
      <c r="D7" s="265">
        <v>39.487000000000002</v>
      </c>
      <c r="E7" s="265"/>
    </row>
    <row r="9" spans="1:5" x14ac:dyDescent="0.25">
      <c r="B9" s="97" t="s">
        <v>156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heetViews>
  <sheetFormatPr defaultColWidth="8.85546875" defaultRowHeight="15" x14ac:dyDescent="0.25"/>
  <cols>
    <col min="1" max="1" width="45.140625" style="8" bestFit="1" customWidth="1"/>
    <col min="2" max="2" width="19.5703125" style="8" bestFit="1" customWidth="1"/>
    <col min="3" max="10" width="11.28515625" style="8" bestFit="1" customWidth="1"/>
    <col min="11" max="16384" width="8.85546875" style="8"/>
  </cols>
  <sheetData>
    <row r="1" spans="1:11" x14ac:dyDescent="0.25">
      <c r="A1" s="31" t="s">
        <v>34</v>
      </c>
    </row>
    <row r="3" spans="1:11" ht="15.75" thickBot="1" x14ac:dyDescent="0.3"/>
    <row r="4" spans="1:11" ht="15.75" thickBot="1" x14ac:dyDescent="0.3">
      <c r="A4" s="11" t="s">
        <v>36</v>
      </c>
      <c r="B4" s="32" t="s">
        <v>17</v>
      </c>
      <c r="C4" s="32" t="s">
        <v>18</v>
      </c>
      <c r="D4" s="32" t="s">
        <v>19</v>
      </c>
      <c r="E4" s="32" t="s">
        <v>20</v>
      </c>
      <c r="F4" s="32" t="s">
        <v>21</v>
      </c>
      <c r="G4" s="32" t="s">
        <v>22</v>
      </c>
      <c r="H4" s="32" t="s">
        <v>23</v>
      </c>
      <c r="I4" s="32" t="s">
        <v>24</v>
      </c>
      <c r="J4" s="33" t="s">
        <v>25</v>
      </c>
    </row>
    <row r="5" spans="1:11" x14ac:dyDescent="0.25">
      <c r="A5" s="16" t="s">
        <v>35</v>
      </c>
      <c r="B5" s="18">
        <v>37.755841111211375</v>
      </c>
      <c r="C5" s="18">
        <v>40.087806185465581</v>
      </c>
      <c r="D5" s="18">
        <v>38.223752144772739</v>
      </c>
      <c r="E5" s="18">
        <v>39.883896275411892</v>
      </c>
      <c r="F5" s="18">
        <v>39.994428552773606</v>
      </c>
      <c r="G5" s="18">
        <v>39.208824391999727</v>
      </c>
      <c r="H5" s="18">
        <v>39.065991186259645</v>
      </c>
      <c r="I5" s="18">
        <v>40.079947010845672</v>
      </c>
      <c r="J5" s="19">
        <v>42.8911273436794</v>
      </c>
      <c r="K5" s="10"/>
    </row>
    <row r="6" spans="1:11" x14ac:dyDescent="0.25">
      <c r="A6" s="16" t="s">
        <v>28</v>
      </c>
      <c r="B6" s="18">
        <v>38.586469615658025</v>
      </c>
      <c r="C6" s="18">
        <v>40.889562309174892</v>
      </c>
      <c r="D6" s="18">
        <v>39.294017204826375</v>
      </c>
      <c r="E6" s="18">
        <v>40.681574200920132</v>
      </c>
      <c r="F6" s="18">
        <v>40.794317123829074</v>
      </c>
      <c r="G6" s="18">
        <v>39.914583231055722</v>
      </c>
      <c r="H6" s="18">
        <v>39.769179027612317</v>
      </c>
      <c r="I6" s="18">
        <v>40.801386057040894</v>
      </c>
      <c r="J6" s="19">
        <v>43.748949890553</v>
      </c>
    </row>
    <row r="7" spans="1:11" ht="15.75" thickBot="1" x14ac:dyDescent="0.3">
      <c r="A7" s="21" t="s">
        <v>29</v>
      </c>
      <c r="B7" s="22">
        <v>36.925212606764724</v>
      </c>
      <c r="C7" s="22">
        <v>39.286050061756271</v>
      </c>
      <c r="D7" s="22">
        <v>37.153487084719103</v>
      </c>
      <c r="E7" s="22">
        <v>39.086218349903653</v>
      </c>
      <c r="F7" s="22">
        <v>39.194539981718137</v>
      </c>
      <c r="G7" s="22">
        <v>38.503065552943731</v>
      </c>
      <c r="H7" s="22">
        <v>38.362803344906972</v>
      </c>
      <c r="I7" s="22">
        <v>39.35850796465045</v>
      </c>
      <c r="J7" s="23">
        <v>42.033304796805815</v>
      </c>
    </row>
    <row r="12" spans="1:11" x14ac:dyDescent="0.25">
      <c r="K12" s="10"/>
    </row>
    <row r="27" spans="1:5" ht="14.45" customHeight="1" x14ac:dyDescent="0.25">
      <c r="A27" s="285" t="s">
        <v>172</v>
      </c>
      <c r="B27" s="285"/>
      <c r="C27" s="285"/>
      <c r="D27" s="285"/>
      <c r="E27" s="285"/>
    </row>
    <row r="28" spans="1:5" x14ac:dyDescent="0.25">
      <c r="A28" s="285"/>
      <c r="B28" s="285"/>
      <c r="C28" s="285"/>
      <c r="D28" s="285"/>
      <c r="E28" s="285"/>
    </row>
    <row r="29" spans="1:5" x14ac:dyDescent="0.25">
      <c r="A29" s="285"/>
      <c r="B29" s="285"/>
      <c r="C29" s="285"/>
      <c r="D29" s="285"/>
      <c r="E29" s="285"/>
    </row>
    <row r="30" spans="1:5" x14ac:dyDescent="0.25">
      <c r="A30" s="285"/>
      <c r="B30" s="285"/>
      <c r="C30" s="285"/>
      <c r="D30" s="285"/>
      <c r="E30" s="285"/>
    </row>
    <row r="31" spans="1:5" x14ac:dyDescent="0.25">
      <c r="A31" s="31" t="s">
        <v>56</v>
      </c>
    </row>
  </sheetData>
  <mergeCells count="1">
    <mergeCell ref="A27:E30"/>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workbookViewId="0"/>
  </sheetViews>
  <sheetFormatPr defaultColWidth="8.85546875" defaultRowHeight="15" x14ac:dyDescent="0.25"/>
  <cols>
    <col min="1" max="1" width="28.85546875" style="55" customWidth="1"/>
    <col min="2" max="2" width="49.42578125" style="55" bestFit="1" customWidth="1"/>
    <col min="3" max="4" width="23.42578125" style="55" customWidth="1"/>
    <col min="5" max="5" width="9.7109375" style="55" customWidth="1"/>
    <col min="6" max="7" width="23.85546875" style="55" bestFit="1" customWidth="1"/>
    <col min="8" max="10" width="13.7109375" style="55" bestFit="1" customWidth="1"/>
    <col min="11" max="11" width="30" style="55" customWidth="1"/>
    <col min="12" max="12" width="15.5703125" style="55" customWidth="1"/>
    <col min="13" max="15" width="12" style="55" customWidth="1"/>
    <col min="16" max="17" width="8.85546875" style="55"/>
    <col min="18" max="18" width="29.140625" style="55" bestFit="1" customWidth="1"/>
    <col min="19" max="19" width="16.28515625" style="55" bestFit="1" customWidth="1"/>
    <col min="20" max="22" width="12" style="55" bestFit="1" customWidth="1"/>
    <col min="23" max="16384" width="8.85546875" style="55"/>
  </cols>
  <sheetData>
    <row r="1" spans="1:5" x14ac:dyDescent="0.25">
      <c r="A1" s="54" t="s">
        <v>47</v>
      </c>
      <c r="E1" s="56"/>
    </row>
    <row r="2" spans="1:5" ht="15.75" thickBot="1" x14ac:dyDescent="0.3">
      <c r="E2" s="56"/>
    </row>
    <row r="3" spans="1:5" ht="15.75" thickBot="1" x14ac:dyDescent="0.3">
      <c r="A3" s="57" t="s">
        <v>48</v>
      </c>
      <c r="B3" s="58">
        <v>2014</v>
      </c>
      <c r="C3" s="58">
        <v>2015</v>
      </c>
      <c r="D3" s="59">
        <v>2016</v>
      </c>
    </row>
    <row r="4" spans="1:5" x14ac:dyDescent="0.25">
      <c r="A4" s="16" t="s">
        <v>35</v>
      </c>
      <c r="B4" s="62">
        <v>36814984723.786385</v>
      </c>
      <c r="C4" s="62">
        <v>39487438401.961525</v>
      </c>
      <c r="D4" s="63">
        <v>42891127343.679367</v>
      </c>
    </row>
    <row r="5" spans="1:5" x14ac:dyDescent="0.25">
      <c r="A5" s="66" t="s">
        <v>41</v>
      </c>
      <c r="B5" s="67"/>
      <c r="C5" s="67"/>
      <c r="D5" s="68"/>
    </row>
    <row r="6" spans="1:5" x14ac:dyDescent="0.25">
      <c r="A6" s="72" t="s">
        <v>39</v>
      </c>
      <c r="B6" s="73">
        <v>18943028900.325523</v>
      </c>
      <c r="C6" s="73">
        <v>19749371000</v>
      </c>
      <c r="D6" s="74">
        <v>21118957000</v>
      </c>
    </row>
    <row r="7" spans="1:5" x14ac:dyDescent="0.25">
      <c r="A7" s="72" t="s">
        <v>38</v>
      </c>
      <c r="B7" s="73">
        <v>1085587677.0019584</v>
      </c>
      <c r="C7" s="73">
        <v>1132343353.5530674</v>
      </c>
      <c r="D7" s="74">
        <v>1332606758.398494</v>
      </c>
    </row>
    <row r="8" spans="1:5" x14ac:dyDescent="0.25">
      <c r="A8" s="72" t="s">
        <v>40</v>
      </c>
      <c r="B8" s="73">
        <v>1324615611.7861624</v>
      </c>
      <c r="C8" s="73">
        <v>1380443062.0050673</v>
      </c>
      <c r="D8" s="74">
        <v>1793209726.5633352</v>
      </c>
    </row>
    <row r="9" spans="1:5" x14ac:dyDescent="0.25">
      <c r="A9" s="66" t="s">
        <v>37</v>
      </c>
      <c r="B9" s="67"/>
      <c r="C9" s="67"/>
      <c r="D9" s="68"/>
    </row>
    <row r="10" spans="1:5" x14ac:dyDescent="0.25">
      <c r="A10" s="72" t="s">
        <v>39</v>
      </c>
      <c r="B10" s="73">
        <v>3818676000</v>
      </c>
      <c r="C10" s="73">
        <v>4431854000</v>
      </c>
      <c r="D10" s="74">
        <v>5019907700</v>
      </c>
    </row>
    <row r="11" spans="1:5" x14ac:dyDescent="0.25">
      <c r="A11" s="72" t="s">
        <v>38</v>
      </c>
      <c r="B11" s="73">
        <v>131045279.59483556</v>
      </c>
      <c r="C11" s="73">
        <v>163607000</v>
      </c>
      <c r="D11" s="74">
        <v>130852207.0967543</v>
      </c>
    </row>
    <row r="12" spans="1:5" x14ac:dyDescent="0.25">
      <c r="A12" s="72" t="s">
        <v>40</v>
      </c>
      <c r="B12" s="73">
        <v>63739559.300786816</v>
      </c>
      <c r="C12" s="73">
        <v>23619913.762473639</v>
      </c>
      <c r="D12" s="74">
        <v>35358620.660601035</v>
      </c>
    </row>
    <row r="13" spans="1:5" x14ac:dyDescent="0.25">
      <c r="A13" s="66" t="s">
        <v>42</v>
      </c>
      <c r="B13" s="67"/>
      <c r="C13" s="67"/>
      <c r="D13" s="68"/>
    </row>
    <row r="14" spans="1:5" x14ac:dyDescent="0.25">
      <c r="A14" s="72" t="s">
        <v>39</v>
      </c>
      <c r="B14" s="73">
        <v>1001342533.7232026</v>
      </c>
      <c r="C14" s="73">
        <v>877575000</v>
      </c>
      <c r="D14" s="74">
        <v>852647700</v>
      </c>
    </row>
    <row r="15" spans="1:5" x14ac:dyDescent="0.25">
      <c r="A15" s="72" t="s">
        <v>38</v>
      </c>
      <c r="B15" s="73">
        <v>481140912.73132372</v>
      </c>
      <c r="C15" s="73">
        <v>681811000</v>
      </c>
      <c r="D15" s="74">
        <v>1431268192.9695098</v>
      </c>
    </row>
    <row r="16" spans="1:5" ht="15.75" thickBot="1" x14ac:dyDescent="0.3">
      <c r="A16" s="75" t="s">
        <v>40</v>
      </c>
      <c r="B16" s="76">
        <v>2039523380.831526</v>
      </c>
      <c r="C16" s="76">
        <v>2478204996.9269691</v>
      </c>
      <c r="D16" s="77">
        <v>2650794272.6511669</v>
      </c>
    </row>
    <row r="17" spans="2:20" ht="15.75" thickBot="1" x14ac:dyDescent="0.3"/>
    <row r="18" spans="2:20" ht="15.75" thickBot="1" x14ac:dyDescent="0.3">
      <c r="B18" s="60"/>
      <c r="C18" s="61" t="s">
        <v>43</v>
      </c>
      <c r="D18" s="61" t="s">
        <v>44</v>
      </c>
    </row>
    <row r="19" spans="2:20" ht="15.75" thickBot="1" x14ac:dyDescent="0.3">
      <c r="B19" s="60" t="s">
        <v>41</v>
      </c>
      <c r="C19" s="64">
        <v>7.8542509729195742E-2</v>
      </c>
      <c r="D19" s="65">
        <v>2.8915412958481848</v>
      </c>
    </row>
    <row r="20" spans="2:20" ht="15.75" thickBot="1" x14ac:dyDescent="0.3">
      <c r="B20" s="69" t="s">
        <v>39</v>
      </c>
      <c r="C20" s="70">
        <v>5.9104414031403804E-2</v>
      </c>
      <c r="D20" s="71">
        <v>2.1759280996744765</v>
      </c>
    </row>
    <row r="21" spans="2:20" ht="15.75" thickBot="1" x14ac:dyDescent="0.3">
      <c r="B21" s="69" t="s">
        <v>38</v>
      </c>
      <c r="C21" s="70">
        <v>6.7097428737199804E-3</v>
      </c>
      <c r="D21" s="71">
        <v>0.24701908139653564</v>
      </c>
      <c r="R21" s="8"/>
      <c r="S21" s="8"/>
      <c r="T21" s="8"/>
    </row>
    <row r="22" spans="2:20" ht="15.75" thickBot="1" x14ac:dyDescent="0.3">
      <c r="B22" s="69" t="s">
        <v>40</v>
      </c>
      <c r="C22" s="70">
        <v>1.2728352824071969E-2</v>
      </c>
      <c r="D22" s="71">
        <v>0.46859411477717278</v>
      </c>
      <c r="R22" s="8"/>
      <c r="S22" s="8"/>
      <c r="T22" s="8"/>
    </row>
    <row r="23" spans="2:20" ht="15.75" thickBot="1" x14ac:dyDescent="0.3">
      <c r="B23" s="60" t="s">
        <v>42</v>
      </c>
      <c r="C23" s="64">
        <v>3.8373052411505369E-2</v>
      </c>
      <c r="D23" s="65">
        <v>1.4127033383346246</v>
      </c>
      <c r="N23" s="8"/>
      <c r="O23" s="8"/>
      <c r="P23" s="8"/>
    </row>
    <row r="24" spans="2:20" ht="15.75" thickBot="1" x14ac:dyDescent="0.3">
      <c r="B24" s="69" t="s">
        <v>39</v>
      </c>
      <c r="C24" s="70">
        <v>-4.0389758365736899E-3</v>
      </c>
      <c r="D24" s="71">
        <v>-0.14869483372320258</v>
      </c>
      <c r="N24" s="8"/>
      <c r="O24" s="8"/>
      <c r="P24" s="8"/>
    </row>
    <row r="25" spans="2:20" ht="15.75" thickBot="1" x14ac:dyDescent="0.3">
      <c r="B25" s="69" t="s">
        <v>38</v>
      </c>
      <c r="C25" s="70">
        <v>2.5808167173414664E-2</v>
      </c>
      <c r="D25" s="71">
        <v>0.95012728023818616</v>
      </c>
    </row>
    <row r="26" spans="2:20" ht="15.75" thickBot="1" x14ac:dyDescent="0.3">
      <c r="B26" s="69" t="s">
        <v>40</v>
      </c>
      <c r="C26" s="70">
        <v>1.660386107466439E-2</v>
      </c>
      <c r="D26" s="71">
        <v>0.61127089181964089</v>
      </c>
    </row>
    <row r="27" spans="2:20" ht="15.75" thickBot="1" x14ac:dyDescent="0.3">
      <c r="B27" s="60" t="s">
        <v>37</v>
      </c>
      <c r="C27" s="64">
        <v>3.1852727840576057E-2</v>
      </c>
      <c r="D27" s="65">
        <v>1.1726576888617328</v>
      </c>
    </row>
    <row r="28" spans="2:20" ht="15.75" thickBot="1" x14ac:dyDescent="0.3">
      <c r="B28" s="69" t="s">
        <v>39</v>
      </c>
      <c r="C28" s="70">
        <v>3.2628879490580825E-2</v>
      </c>
      <c r="D28" s="71">
        <v>1.2012316999999999</v>
      </c>
    </row>
    <row r="29" spans="2:20" ht="15.75" thickBot="1" x14ac:dyDescent="0.3">
      <c r="B29" s="69" t="s">
        <v>38</v>
      </c>
      <c r="C29" s="70">
        <v>-5.2443997880167956E-6</v>
      </c>
      <c r="D29" s="71">
        <v>-1.9307249808126687E-4</v>
      </c>
    </row>
    <row r="30" spans="2:20" ht="15.75" thickBot="1" x14ac:dyDescent="0.3">
      <c r="B30" s="69" t="s">
        <v>40</v>
      </c>
      <c r="C30" s="70">
        <v>-7.7090725021674894E-4</v>
      </c>
      <c r="D30" s="71">
        <v>-2.8380938640185781E-2</v>
      </c>
    </row>
    <row r="31" spans="2:20" ht="15.75" thickBot="1" x14ac:dyDescent="0.3">
      <c r="B31" s="60" t="s">
        <v>45</v>
      </c>
      <c r="C31" s="64">
        <v>0.14876828998127717</v>
      </c>
      <c r="D31" s="65">
        <v>5.4769023230445413</v>
      </c>
    </row>
    <row r="32" spans="2:20" ht="15.75" thickBot="1" x14ac:dyDescent="0.3">
      <c r="B32" s="78" t="s">
        <v>46</v>
      </c>
      <c r="C32" s="79">
        <v>0.16504536577919993</v>
      </c>
      <c r="D32" s="80">
        <v>6.0761426198929822</v>
      </c>
    </row>
    <row r="34" spans="2:11" x14ac:dyDescent="0.25">
      <c r="B34" s="55" t="s">
        <v>175</v>
      </c>
    </row>
    <row r="35" spans="2:11" x14ac:dyDescent="0.25">
      <c r="B35" s="55" t="s">
        <v>55</v>
      </c>
    </row>
    <row r="42" spans="2:11" x14ac:dyDescent="0.25">
      <c r="G42" s="81"/>
      <c r="K42" s="82"/>
    </row>
    <row r="43" spans="2:11" x14ac:dyDescent="0.25">
      <c r="G43" s="81"/>
    </row>
    <row r="44" spans="2:11" x14ac:dyDescent="0.25">
      <c r="G44" s="81"/>
    </row>
    <row r="49" spans="3:6" x14ac:dyDescent="0.25">
      <c r="F49" s="83"/>
    </row>
    <row r="50" spans="3:6" x14ac:dyDescent="0.25">
      <c r="F50" s="83"/>
    </row>
    <row r="55" spans="3:6" x14ac:dyDescent="0.25">
      <c r="C55" s="84"/>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defaultColWidth="8.85546875" defaultRowHeight="15" x14ac:dyDescent="0.25"/>
  <cols>
    <col min="1" max="1" width="56" style="36" customWidth="1"/>
    <col min="2" max="2" width="19.7109375" style="36" bestFit="1" customWidth="1"/>
    <col min="3" max="3" width="13.5703125" style="36" bestFit="1" customWidth="1"/>
    <col min="4" max="4" width="12.28515625" style="36" bestFit="1" customWidth="1"/>
    <col min="5" max="16384" width="8.85546875" style="36"/>
  </cols>
  <sheetData>
    <row r="1" spans="1:12" x14ac:dyDescent="0.25">
      <c r="A1" s="52" t="s">
        <v>53</v>
      </c>
      <c r="B1" s="35"/>
      <c r="C1" s="34"/>
    </row>
    <row r="2" spans="1:12" x14ac:dyDescent="0.25">
      <c r="A2" s="37"/>
      <c r="B2" s="35"/>
    </row>
    <row r="3" spans="1:12" ht="15.75" thickBot="1" x14ac:dyDescent="0.3">
      <c r="A3" s="37"/>
      <c r="B3" s="35"/>
      <c r="D3" s="35"/>
      <c r="E3" s="35"/>
      <c r="F3" s="35"/>
      <c r="G3" s="35"/>
      <c r="H3" s="35"/>
      <c r="I3" s="35"/>
      <c r="J3" s="35"/>
      <c r="K3" s="35"/>
      <c r="L3" s="35"/>
    </row>
    <row r="4" spans="1:12" ht="15.75" thickBot="1" x14ac:dyDescent="0.3">
      <c r="A4" s="42"/>
      <c r="B4" s="43">
        <v>2009</v>
      </c>
      <c r="C4" s="43">
        <v>2010</v>
      </c>
      <c r="D4" s="43">
        <v>2011</v>
      </c>
      <c r="E4" s="43">
        <v>2012</v>
      </c>
      <c r="F4" s="43">
        <v>2013</v>
      </c>
      <c r="G4" s="43">
        <v>2014</v>
      </c>
      <c r="H4" s="43">
        <v>2015</v>
      </c>
      <c r="I4" s="44">
        <v>2016</v>
      </c>
    </row>
    <row r="5" spans="1:12" x14ac:dyDescent="0.25">
      <c r="A5" s="45" t="s">
        <v>52</v>
      </c>
      <c r="B5" s="38">
        <v>3309.4924605612973</v>
      </c>
      <c r="C5" s="38">
        <v>3115.0291189745576</v>
      </c>
      <c r="D5" s="38">
        <v>2674.8664100381898</v>
      </c>
      <c r="E5" s="38" t="s">
        <v>51</v>
      </c>
      <c r="F5" s="38">
        <v>2388.7610303184347</v>
      </c>
      <c r="G5" s="38">
        <v>2342.2378252278095</v>
      </c>
      <c r="H5" s="38">
        <v>2463.7212825358133</v>
      </c>
      <c r="I5" s="39">
        <v>2458.6657810875136</v>
      </c>
    </row>
    <row r="6" spans="1:12" ht="15.75" thickBot="1" x14ac:dyDescent="0.3">
      <c r="A6" s="46" t="s">
        <v>26</v>
      </c>
      <c r="B6" s="40">
        <v>36714.334641717942</v>
      </c>
      <c r="C6" s="40">
        <v>35412.618224049649</v>
      </c>
      <c r="D6" s="40">
        <v>36286.366848534606</v>
      </c>
      <c r="E6" s="40">
        <v>37044.504010622855</v>
      </c>
      <c r="F6" s="40">
        <v>36307.665874127677</v>
      </c>
      <c r="G6" s="40">
        <v>36814.98472378638</v>
      </c>
      <c r="H6" s="40">
        <v>39487.438401961525</v>
      </c>
      <c r="I6" s="41">
        <v>42891.127343679364</v>
      </c>
    </row>
    <row r="7" spans="1:12" ht="15.75" thickBot="1" x14ac:dyDescent="0.3">
      <c r="A7" s="37"/>
      <c r="B7" s="35"/>
    </row>
    <row r="8" spans="1:12" ht="15.75" thickBot="1" x14ac:dyDescent="0.3">
      <c r="A8" s="51"/>
      <c r="B8" s="43">
        <v>2009</v>
      </c>
      <c r="C8" s="43">
        <v>2010</v>
      </c>
      <c r="D8" s="43">
        <v>2011</v>
      </c>
      <c r="E8" s="43">
        <v>2012</v>
      </c>
      <c r="F8" s="43">
        <v>2013</v>
      </c>
      <c r="G8" s="43">
        <v>2014</v>
      </c>
      <c r="H8" s="43">
        <v>2015</v>
      </c>
      <c r="I8" s="44">
        <v>2016</v>
      </c>
    </row>
    <row r="9" spans="1:12" x14ac:dyDescent="0.25">
      <c r="A9" s="49" t="s">
        <v>49</v>
      </c>
      <c r="B9" s="47">
        <v>11.093645046555299</v>
      </c>
      <c r="C9" s="47">
        <v>11.368310494544332</v>
      </c>
      <c r="D9" s="47">
        <v>13.565674424845962</v>
      </c>
      <c r="E9" s="47">
        <v>13.982031475277706</v>
      </c>
      <c r="F9" s="47">
        <v>15.19937131144829</v>
      </c>
      <c r="G9" s="47">
        <v>15.717867898493912</v>
      </c>
      <c r="H9" s="47">
        <v>16.027559075724113</v>
      </c>
      <c r="I9" s="48">
        <v>17.444879118424879</v>
      </c>
    </row>
    <row r="10" spans="1:12" ht="15.75" thickBot="1" x14ac:dyDescent="0.3">
      <c r="A10" s="50" t="s">
        <v>50</v>
      </c>
      <c r="B10" s="40">
        <v>3309.4924605612973</v>
      </c>
      <c r="C10" s="40">
        <v>3115.0291189745576</v>
      </c>
      <c r="D10" s="40">
        <v>2674.8664100381898</v>
      </c>
      <c r="E10" s="40">
        <v>2649.4364625142634</v>
      </c>
      <c r="F10" s="40">
        <v>2388.7610303184347</v>
      </c>
      <c r="G10" s="40">
        <v>2342.2378252278095</v>
      </c>
      <c r="H10" s="40">
        <v>2463.7212825358133</v>
      </c>
      <c r="I10" s="41">
        <v>2458.6657810875136</v>
      </c>
    </row>
    <row r="13" spans="1:12" x14ac:dyDescent="0.25">
      <c r="A13" s="286" t="s">
        <v>173</v>
      </c>
      <c r="B13" s="286"/>
      <c r="C13" s="286"/>
      <c r="D13" s="286"/>
      <c r="E13" s="286"/>
    </row>
    <row r="14" spans="1:12" x14ac:dyDescent="0.25">
      <c r="A14" s="286"/>
      <c r="B14" s="286"/>
      <c r="C14" s="286"/>
      <c r="D14" s="286"/>
      <c r="E14" s="286"/>
    </row>
    <row r="15" spans="1:12" x14ac:dyDescent="0.25">
      <c r="A15" s="286"/>
      <c r="B15" s="286"/>
      <c r="C15" s="286"/>
      <c r="D15" s="286"/>
      <c r="E15" s="286"/>
    </row>
    <row r="16" spans="1:12" x14ac:dyDescent="0.25">
      <c r="A16" s="286"/>
      <c r="B16" s="286"/>
      <c r="C16" s="286"/>
      <c r="D16" s="286"/>
      <c r="E16" s="286"/>
    </row>
    <row r="17" spans="1:1" x14ac:dyDescent="0.25">
      <c r="A17" s="53" t="s">
        <v>54</v>
      </c>
    </row>
    <row r="22" spans="1:1" x14ac:dyDescent="0.25">
      <c r="A22" s="37"/>
    </row>
    <row r="28" spans="1:1" ht="14.45" customHeight="1" x14ac:dyDescent="0.25"/>
  </sheetData>
  <mergeCells count="1">
    <mergeCell ref="A13:E16"/>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24</vt:i4>
      </vt:variant>
    </vt:vector>
  </HeadingPairs>
  <TitlesOfParts>
    <vt:vector size="24" baseType="lpstr">
      <vt:lpstr>Indholdsfortegnelse</vt:lpstr>
      <vt:lpstr>Boks 1.1</vt:lpstr>
      <vt:lpstr>Figur 1.1</vt:lpstr>
      <vt:lpstr>Tabel 2.1.B</vt:lpstr>
      <vt:lpstr>Figur 2.1</vt:lpstr>
      <vt:lpstr>Tabel 2.2.B</vt:lpstr>
      <vt:lpstr>Figur 2.2</vt:lpstr>
      <vt:lpstr>Tabel 2.1</vt:lpstr>
      <vt:lpstr>Figur 2.3</vt:lpstr>
      <vt:lpstr>Figur 2.4</vt:lpstr>
      <vt:lpstr>Figur 2.5</vt:lpstr>
      <vt:lpstr>Figur 2.6</vt:lpstr>
      <vt:lpstr>Figur 2.7</vt:lpstr>
      <vt:lpstr>Figur 2.8</vt:lpstr>
      <vt:lpstr>Figur 2.1.B</vt:lpstr>
      <vt:lpstr>Figur 2.9</vt:lpstr>
      <vt:lpstr>Figur 2.10</vt:lpstr>
      <vt:lpstr>Figur 3.1</vt:lpstr>
      <vt:lpstr>Tabel 3.1</vt:lpstr>
      <vt:lpstr>Figur 3.2</vt:lpstr>
      <vt:lpstr>Figur 3.3</vt:lpstr>
      <vt:lpstr>Tabel 3.2</vt:lpstr>
      <vt:lpstr>Tabel 3.3</vt:lpstr>
      <vt:lpstr>Tabel 3.4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2018-08-22T11:43:16Z</dcterms:created>
  <dcterms:modified xsi:type="dcterms:W3CDTF">2018-08-22T11:43:32Z</dcterms:modified>
</cp:coreProperties>
</file>